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3\保育支援課\保育_計画\05_03　統計\R7年度\00_プレス\09　ホームページ\"/>
    </mc:Choice>
  </mc:AlternateContent>
  <xr:revisionPtr revIDLastSave="0" documentId="13_ncr:1_{58D79BCC-FF12-4220-9D07-D9C827F58A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４" sheetId="15" r:id="rId1"/>
  </sheets>
  <definedNames>
    <definedName name="_xlnm._FilterDatabase" localSheetId="0" hidden="1">表４!$B$5:$AA$68</definedName>
    <definedName name="_xlnm.Print_Area" localSheetId="0">表４!$A$1:$O$74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5" l="1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" i="15"/>
  <c r="J68" i="15" l="1"/>
  <c r="H68" i="15"/>
  <c r="I68" i="15" s="1"/>
  <c r="G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K7" i="15" l="1"/>
  <c r="K17" i="15" l="1"/>
  <c r="K54" i="15" l="1"/>
  <c r="N50" i="15" l="1"/>
  <c r="F68" i="15" l="1"/>
  <c r="D68" i="15"/>
  <c r="C68" i="15"/>
  <c r="N67" i="15"/>
  <c r="L67" i="15"/>
  <c r="K67" i="15"/>
  <c r="N66" i="15"/>
  <c r="L66" i="15"/>
  <c r="K66" i="15"/>
  <c r="N65" i="15"/>
  <c r="L65" i="15"/>
  <c r="K65" i="15"/>
  <c r="M65" i="15"/>
  <c r="N64" i="15"/>
  <c r="L64" i="15"/>
  <c r="K64" i="15"/>
  <c r="N63" i="15"/>
  <c r="L63" i="15"/>
  <c r="K63" i="15"/>
  <c r="N62" i="15"/>
  <c r="L62" i="15"/>
  <c r="K62" i="15"/>
  <c r="N61" i="15"/>
  <c r="L61" i="15"/>
  <c r="K61" i="15"/>
  <c r="M61" i="15"/>
  <c r="N60" i="15"/>
  <c r="L60" i="15"/>
  <c r="K60" i="15"/>
  <c r="N59" i="15"/>
  <c r="L59" i="15"/>
  <c r="K59" i="15"/>
  <c r="M59" i="15"/>
  <c r="N58" i="15"/>
  <c r="L58" i="15"/>
  <c r="K58" i="15"/>
  <c r="N57" i="15"/>
  <c r="L57" i="15"/>
  <c r="K57" i="15"/>
  <c r="M57" i="15"/>
  <c r="N56" i="15"/>
  <c r="L56" i="15"/>
  <c r="K56" i="15"/>
  <c r="N55" i="15"/>
  <c r="L55" i="15"/>
  <c r="K55" i="15"/>
  <c r="M55" i="15"/>
  <c r="N54" i="15"/>
  <c r="L54" i="15"/>
  <c r="N53" i="15"/>
  <c r="L53" i="15"/>
  <c r="K53" i="15"/>
  <c r="M53" i="15"/>
  <c r="N52" i="15"/>
  <c r="L52" i="15"/>
  <c r="K52" i="15"/>
  <c r="N51" i="15"/>
  <c r="L51" i="15"/>
  <c r="K51" i="15"/>
  <c r="M51" i="15"/>
  <c r="L50" i="15"/>
  <c r="K50" i="15"/>
  <c r="N49" i="15"/>
  <c r="L49" i="15"/>
  <c r="K49" i="15"/>
  <c r="M49" i="15"/>
  <c r="N48" i="15"/>
  <c r="L48" i="15"/>
  <c r="K48" i="15"/>
  <c r="N47" i="15"/>
  <c r="L47" i="15"/>
  <c r="K47" i="15"/>
  <c r="M47" i="15"/>
  <c r="N46" i="15"/>
  <c r="L46" i="15"/>
  <c r="K46" i="15"/>
  <c r="N45" i="15"/>
  <c r="L45" i="15"/>
  <c r="K45" i="15"/>
  <c r="M45" i="15"/>
  <c r="N44" i="15"/>
  <c r="L44" i="15"/>
  <c r="K44" i="15"/>
  <c r="N43" i="15"/>
  <c r="L43" i="15"/>
  <c r="K43" i="15"/>
  <c r="M43" i="15"/>
  <c r="N42" i="15"/>
  <c r="L42" i="15"/>
  <c r="K42" i="15"/>
  <c r="N41" i="15"/>
  <c r="L41" i="15"/>
  <c r="K41" i="15"/>
  <c r="M41" i="15"/>
  <c r="N40" i="15"/>
  <c r="L40" i="15"/>
  <c r="K40" i="15"/>
  <c r="N39" i="15"/>
  <c r="L39" i="15"/>
  <c r="K39" i="15"/>
  <c r="M39" i="15"/>
  <c r="N38" i="15"/>
  <c r="L38" i="15"/>
  <c r="K38" i="15"/>
  <c r="N37" i="15"/>
  <c r="L37" i="15"/>
  <c r="K37" i="15"/>
  <c r="M37" i="15"/>
  <c r="N36" i="15"/>
  <c r="L36" i="15"/>
  <c r="K36" i="15"/>
  <c r="N35" i="15"/>
  <c r="L35" i="15"/>
  <c r="K35" i="15"/>
  <c r="M35" i="15"/>
  <c r="N34" i="15"/>
  <c r="L34" i="15"/>
  <c r="K34" i="15"/>
  <c r="N33" i="15"/>
  <c r="L33" i="15"/>
  <c r="K33" i="15"/>
  <c r="M33" i="15"/>
  <c r="N32" i="15"/>
  <c r="L32" i="15"/>
  <c r="K32" i="15"/>
  <c r="N31" i="15"/>
  <c r="L31" i="15"/>
  <c r="K31" i="15"/>
  <c r="N30" i="15"/>
  <c r="L30" i="15"/>
  <c r="K30" i="15"/>
  <c r="N29" i="15"/>
  <c r="L29" i="15"/>
  <c r="K29" i="15"/>
  <c r="M29" i="15"/>
  <c r="N28" i="15"/>
  <c r="L28" i="15"/>
  <c r="K28" i="15"/>
  <c r="N27" i="15"/>
  <c r="L27" i="15"/>
  <c r="K27" i="15"/>
  <c r="N26" i="15"/>
  <c r="L26" i="15"/>
  <c r="K26" i="15"/>
  <c r="N25" i="15"/>
  <c r="L25" i="15"/>
  <c r="K25" i="15"/>
  <c r="M25" i="15"/>
  <c r="N24" i="15"/>
  <c r="L24" i="15"/>
  <c r="K24" i="15"/>
  <c r="N23" i="15"/>
  <c r="L23" i="15"/>
  <c r="K23" i="15"/>
  <c r="M23" i="15"/>
  <c r="N22" i="15"/>
  <c r="L22" i="15"/>
  <c r="K22" i="15"/>
  <c r="N21" i="15"/>
  <c r="L21" i="15"/>
  <c r="K21" i="15"/>
  <c r="M21" i="15"/>
  <c r="N20" i="15"/>
  <c r="L20" i="15"/>
  <c r="K20" i="15"/>
  <c r="N19" i="15"/>
  <c r="L19" i="15"/>
  <c r="K19" i="15"/>
  <c r="N18" i="15"/>
  <c r="L18" i="15"/>
  <c r="K18" i="15"/>
  <c r="N17" i="15"/>
  <c r="L17" i="15"/>
  <c r="M17" i="15"/>
  <c r="N16" i="15"/>
  <c r="L16" i="15"/>
  <c r="K16" i="15"/>
  <c r="N15" i="15"/>
  <c r="L15" i="15"/>
  <c r="K15" i="15"/>
  <c r="N14" i="15"/>
  <c r="L14" i="15"/>
  <c r="K14" i="15"/>
  <c r="N13" i="15"/>
  <c r="L13" i="15"/>
  <c r="K13" i="15"/>
  <c r="M13" i="15"/>
  <c r="N12" i="15"/>
  <c r="L12" i="15"/>
  <c r="K12" i="15"/>
  <c r="N11" i="15"/>
  <c r="L11" i="15"/>
  <c r="K11" i="15"/>
  <c r="N10" i="15"/>
  <c r="L10" i="15"/>
  <c r="K10" i="15"/>
  <c r="N9" i="15"/>
  <c r="L9" i="15"/>
  <c r="K9" i="15"/>
  <c r="M9" i="15"/>
  <c r="N8" i="15"/>
  <c r="L8" i="15"/>
  <c r="K8" i="15"/>
  <c r="N7" i="15"/>
  <c r="L7" i="15"/>
  <c r="N6" i="15"/>
  <c r="L6" i="15"/>
  <c r="K6" i="15"/>
  <c r="L68" i="15" l="1"/>
  <c r="E68" i="15"/>
  <c r="M68" i="15" s="1"/>
  <c r="M6" i="15"/>
  <c r="M10" i="15"/>
  <c r="M14" i="15"/>
  <c r="M18" i="15"/>
  <c r="M22" i="15"/>
  <c r="M26" i="15"/>
  <c r="M30" i="15"/>
  <c r="M34" i="15"/>
  <c r="M38" i="15"/>
  <c r="M42" i="15"/>
  <c r="M46" i="15"/>
  <c r="M50" i="15"/>
  <c r="M54" i="15"/>
  <c r="M58" i="15"/>
  <c r="M62" i="15"/>
  <c r="M66" i="15"/>
  <c r="M7" i="15"/>
  <c r="M11" i="15"/>
  <c r="M15" i="15"/>
  <c r="M19" i="15"/>
  <c r="M27" i="15"/>
  <c r="M31" i="15"/>
  <c r="M63" i="15"/>
  <c r="M67" i="15"/>
  <c r="K68" i="15"/>
  <c r="M8" i="15"/>
  <c r="M12" i="15"/>
  <c r="M16" i="15"/>
  <c r="M20" i="15"/>
  <c r="M24" i="15"/>
  <c r="M28" i="15"/>
  <c r="M32" i="15"/>
  <c r="M36" i="15"/>
  <c r="M40" i="15"/>
  <c r="M44" i="15"/>
  <c r="M48" i="15"/>
  <c r="M52" i="15"/>
  <c r="M56" i="15"/>
  <c r="M60" i="15"/>
  <c r="M64" i="15"/>
  <c r="N68" i="15"/>
</calcChain>
</file>

<file path=xl/sharedStrings.xml><?xml version="1.0" encoding="utf-8"?>
<sst xmlns="http://schemas.openxmlformats.org/spreadsheetml/2006/main" count="82" uniqueCount="74">
  <si>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</si>
  <si>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</si>
  <si>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</si>
  <si>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</si>
  <si>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</si>
  <si>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</si>
  <si>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</si>
  <si>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</si>
  <si>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</si>
  <si>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</si>
  <si>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</si>
  <si>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</si>
  <si>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</si>
  <si>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</si>
  <si>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</si>
  <si>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</si>
  <si>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</si>
  <si>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</si>
  <si>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</si>
  <si>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</si>
  <si>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</si>
  <si>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</si>
  <si>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</si>
  <si>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</si>
  <si>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</si>
  <si>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</si>
  <si>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</si>
  <si>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</si>
  <si>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</si>
  <si>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</si>
  <si>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</si>
  <si>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</si>
  <si>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</si>
  <si>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</si>
  <si>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</si>
  <si>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</si>
  <si>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</si>
  <si>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</si>
  <si>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</si>
  <si>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</si>
  <si>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</si>
  <si>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</si>
  <si>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</si>
  <si>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</si>
  <si>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</si>
  <si>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</si>
  <si>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</si>
  <si>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</si>
  <si>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</si>
  <si>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</si>
  <si>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</si>
  <si>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</si>
  <si>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</si>
  <si>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</si>
  <si>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</si>
  <si>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</si>
  <si>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</si>
  <si>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</si>
  <si>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</si>
  <si>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</si>
  <si>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</si>
  <si>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</si>
  <si>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区市町村名</t>
    <rPh sb="0" eb="1">
      <t>ク</t>
    </rPh>
    <rPh sb="1" eb="2">
      <t>シ</t>
    </rPh>
    <rPh sb="2" eb="4">
      <t>チョウソン</t>
    </rPh>
    <rPh sb="4" eb="5">
      <t>メイ</t>
    </rPh>
    <phoneticPr fontId="2"/>
  </si>
  <si>
    <t>合計</t>
    <rPh sb="0" eb="2">
      <t>ゴウケイ</t>
    </rPh>
    <phoneticPr fontId="2"/>
  </si>
  <si>
    <t>増減</t>
    <rPh sb="0" eb="2">
      <t>ゾウゲン</t>
    </rPh>
    <phoneticPr fontId="2"/>
  </si>
  <si>
    <t>待機
児童数</t>
    <rPh sb="0" eb="2">
      <t>タイキ</t>
    </rPh>
    <rPh sb="3" eb="5">
      <t>ジドウ</t>
    </rPh>
    <rPh sb="5" eb="6">
      <t>スウ</t>
    </rPh>
    <phoneticPr fontId="2"/>
  </si>
  <si>
    <t>表４　区市町村別の状況</t>
    <rPh sb="0" eb="1">
      <t>ヒョウ</t>
    </rPh>
    <rPh sb="3" eb="4">
      <t>ク</t>
    </rPh>
    <rPh sb="4" eb="5">
      <t>シ</t>
    </rPh>
    <rPh sb="5" eb="7">
      <t>チョウソン</t>
    </rPh>
    <rPh sb="7" eb="8">
      <t>ベツ</t>
    </rPh>
    <rPh sb="9" eb="11">
      <t>ジョウキョウ</t>
    </rPh>
    <phoneticPr fontId="2"/>
  </si>
  <si>
    <t>　　</t>
    <phoneticPr fontId="2"/>
  </si>
  <si>
    <t>(注1)就学前児童人口は、東京都総務局発行「住民基本台帳による東京都の世帯と人口（各年1月1日現在）」による。
　　（外国人人口を含まない。）</t>
    <rPh sb="1" eb="2">
      <t>チュウ</t>
    </rPh>
    <rPh sb="4" eb="7">
      <t>シュウガクマエ</t>
    </rPh>
    <rPh sb="7" eb="9">
      <t>ジドウ</t>
    </rPh>
    <rPh sb="9" eb="11">
      <t>ジンコウ</t>
    </rPh>
    <rPh sb="13" eb="15">
      <t>トウキョウ</t>
    </rPh>
    <rPh sb="15" eb="16">
      <t>ト</t>
    </rPh>
    <rPh sb="16" eb="18">
      <t>ソウム</t>
    </rPh>
    <rPh sb="18" eb="19">
      <t>キョク</t>
    </rPh>
    <rPh sb="19" eb="21">
      <t>ハッコウ</t>
    </rPh>
    <rPh sb="22" eb="24">
      <t>ジュウミン</t>
    </rPh>
    <rPh sb="24" eb="26">
      <t>キホン</t>
    </rPh>
    <rPh sb="26" eb="28">
      <t>ダイチョウ</t>
    </rPh>
    <rPh sb="31" eb="33">
      <t>トウキョウ</t>
    </rPh>
    <rPh sb="33" eb="34">
      <t>ト</t>
    </rPh>
    <rPh sb="35" eb="37">
      <t>セタイ</t>
    </rPh>
    <rPh sb="38" eb="40">
      <t>ジンコウ</t>
    </rPh>
    <rPh sb="41" eb="43">
      <t>カクネン</t>
    </rPh>
    <rPh sb="44" eb="45">
      <t>ガツ</t>
    </rPh>
    <rPh sb="46" eb="47">
      <t>ニチ</t>
    </rPh>
    <rPh sb="47" eb="49">
      <t>ゲンザイ</t>
    </rPh>
    <phoneticPr fontId="2"/>
  </si>
  <si>
    <t>(注2)保育サービス利用児童数は、認可保育所、認証保育所、認定こども園、小規模保育事業、家庭的保育事業、 
     事業所内保育事業、居宅訪問型保育事業、定期利用保育、区市町村単独保育施策等の合計。</t>
    <rPh sb="1" eb="2">
      <t>チュウ</t>
    </rPh>
    <rPh sb="41" eb="43">
      <t>ジギョウ</t>
    </rPh>
    <phoneticPr fontId="2"/>
  </si>
  <si>
    <t>(注3)認定こども園の利用児童数は、幼保連携型及び幼稚園型を利用する保育を必要とする子の合計。
 　　ただし、幼稚園型を構成する認可外保育施設が認証保育所の場合は、その分の利用児童を除く。</t>
    <rPh sb="1" eb="2">
      <t>チュウ</t>
    </rPh>
    <phoneticPr fontId="2"/>
  </si>
  <si>
    <t>就学前
児童人口
（a）</t>
    <rPh sb="0" eb="3">
      <t>シュウガクマエ</t>
    </rPh>
    <rPh sb="4" eb="6">
      <t>ジドウ</t>
    </rPh>
    <rPh sb="6" eb="8">
      <t>ジンコウ</t>
    </rPh>
    <phoneticPr fontId="2"/>
  </si>
  <si>
    <t>保育サービス利用児童数
（b）</t>
    <rPh sb="0" eb="2">
      <t>ホイク</t>
    </rPh>
    <phoneticPr fontId="2"/>
  </si>
  <si>
    <t>保育
サービス
利用率
（b/a）</t>
    <rPh sb="0" eb="2">
      <t>ホイク</t>
    </rPh>
    <rPh sb="8" eb="11">
      <t>リヨウリツ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</si>
</sst>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0.0%"/>
    <numFmt numFmtId="178" formatCode="[$-411]ggge&quot;年&quot;m&quot;月&quot;d&quot;日&quot;;@"/>
    <numFmt numFmtId="179" formatCode="#,##0.0%;&quot;△ &quot;#,##0.0%"/>
    <numFmt numFmtId="180" formatCode="0;&quot;△ &quot;0"/>
    <numFmt numFmtId="181" formatCode="[$-411]ge\.m\.d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7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1">
    <xf numFmtId="0" fontId="0" fillId="0" borderId="0" xfId="0"/>
    <xf numFmtId="38" fontId="3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5" fillId="0" borderId="0" xfId="2" applyFont="1" applyFill="1" applyAlignment="1">
      <alignment vertical="center"/>
    </xf>
    <xf numFmtId="38" fontId="7" fillId="0" borderId="0" xfId="2" applyFont="1" applyFill="1" applyAlignment="1">
      <alignment horizontal="center" vertical="center"/>
    </xf>
    <xf numFmtId="38" fontId="6" fillId="0" borderId="15" xfId="2" applyFont="1" applyFill="1" applyBorder="1" applyAlignment="1">
      <alignment wrapText="1"/>
    </xf>
    <xf numFmtId="38" fontId="8" fillId="0" borderId="10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vertical="center" wrapText="1"/>
    </xf>
    <xf numFmtId="38" fontId="6" fillId="0" borderId="16" xfId="2" applyFont="1" applyFill="1" applyBorder="1" applyAlignment="1">
      <alignment vertical="center"/>
    </xf>
    <xf numFmtId="38" fontId="6" fillId="0" borderId="1" xfId="2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vertical="center"/>
    </xf>
    <xf numFmtId="179" fontId="6" fillId="0" borderId="1" xfId="1" applyNumberFormat="1" applyFont="1" applyFill="1" applyBorder="1" applyAlignment="1">
      <alignment vertical="center" shrinkToFit="1"/>
    </xf>
    <xf numFmtId="38" fontId="6" fillId="0" borderId="5" xfId="2" applyFont="1" applyFill="1" applyBorder="1" applyAlignment="1">
      <alignment vertical="center" wrapText="1"/>
    </xf>
    <xf numFmtId="38" fontId="6" fillId="0" borderId="18" xfId="2" applyFont="1" applyFill="1" applyBorder="1" applyAlignment="1">
      <alignment vertical="center"/>
    </xf>
    <xf numFmtId="38" fontId="6" fillId="0" borderId="2" xfId="2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179" fontId="6" fillId="0" borderId="2" xfId="1" applyNumberFormat="1" applyFont="1" applyFill="1" applyBorder="1" applyAlignment="1">
      <alignment vertical="center" shrinkToFit="1"/>
    </xf>
    <xf numFmtId="0" fontId="6" fillId="0" borderId="5" xfId="0" applyFont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38" fontId="6" fillId="0" borderId="20" xfId="2" applyFont="1" applyFill="1" applyBorder="1" applyAlignment="1">
      <alignment vertical="center"/>
    </xf>
    <xf numFmtId="38" fontId="6" fillId="0" borderId="3" xfId="2" applyFont="1" applyFill="1" applyBorder="1" applyAlignment="1">
      <alignment vertical="center"/>
    </xf>
    <xf numFmtId="177" fontId="6" fillId="0" borderId="3" xfId="1" applyNumberFormat="1" applyFont="1" applyFill="1" applyBorder="1" applyAlignment="1">
      <alignment vertical="center"/>
    </xf>
    <xf numFmtId="179" fontId="6" fillId="0" borderId="3" xfId="1" applyNumberFormat="1" applyFont="1" applyFill="1" applyBorder="1" applyAlignment="1">
      <alignment vertical="center" shrinkToFit="1"/>
    </xf>
    <xf numFmtId="38" fontId="6" fillId="0" borderId="22" xfId="2" applyFont="1" applyFill="1" applyBorder="1" applyAlignment="1">
      <alignment vertical="center"/>
    </xf>
    <xf numFmtId="179" fontId="6" fillId="0" borderId="8" xfId="1" applyNumberFormat="1" applyFont="1" applyFill="1" applyBorder="1" applyAlignment="1">
      <alignment vertical="center" shrinkToFit="1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 shrinkToFit="1"/>
    </xf>
    <xf numFmtId="180" fontId="10" fillId="0" borderId="0" xfId="2" applyNumberFormat="1" applyFont="1" applyFill="1" applyBorder="1" applyAlignment="1">
      <alignment vertical="center" shrinkToFit="1"/>
    </xf>
    <xf numFmtId="38" fontId="11" fillId="0" borderId="0" xfId="2" applyFont="1" applyFill="1" applyBorder="1" applyAlignment="1">
      <alignment vertical="center"/>
    </xf>
    <xf numFmtId="38" fontId="7" fillId="0" borderId="0" xfId="2" applyFont="1" applyFill="1" applyAlignment="1">
      <alignment vertical="center"/>
    </xf>
    <xf numFmtId="0" fontId="12" fillId="0" borderId="0" xfId="0" applyFont="1"/>
    <xf numFmtId="38" fontId="7" fillId="0" borderId="0" xfId="2" applyFont="1" applyFill="1" applyBorder="1" applyAlignment="1">
      <alignment vertical="center"/>
    </xf>
    <xf numFmtId="181" fontId="13" fillId="0" borderId="0" xfId="2" applyNumberFormat="1" applyFont="1" applyFill="1" applyAlignment="1">
      <alignment horizontal="right" vertical="center"/>
    </xf>
    <xf numFmtId="38" fontId="6" fillId="0" borderId="0" xfId="2" applyFont="1" applyFill="1" applyBorder="1" applyAlignment="1">
      <alignment horizontal="left" vertical="center" wrapText="1"/>
    </xf>
    <xf numFmtId="38" fontId="6" fillId="0" borderId="0" xfId="2" applyFont="1" applyFill="1" applyBorder="1" applyAlignment="1">
      <alignment horizontal="left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23" xfId="2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vertical="center"/>
    </xf>
    <xf numFmtId="176" fontId="6" fillId="0" borderId="2" xfId="2" applyNumberFormat="1" applyFont="1" applyFill="1" applyBorder="1" applyAlignment="1">
      <alignment vertical="center"/>
    </xf>
    <xf numFmtId="176" fontId="6" fillId="0" borderId="3" xfId="2" applyNumberFormat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38" fontId="14" fillId="0" borderId="17" xfId="2" applyFont="1" applyFill="1" applyBorder="1" applyAlignment="1">
      <alignment vertical="center"/>
    </xf>
    <xf numFmtId="38" fontId="14" fillId="0" borderId="19" xfId="2" applyFont="1" applyFill="1" applyBorder="1" applyAlignment="1">
      <alignment vertical="center"/>
    </xf>
    <xf numFmtId="38" fontId="14" fillId="0" borderId="21" xfId="2" applyFont="1" applyFill="1" applyBorder="1" applyAlignment="1">
      <alignment vertical="center"/>
    </xf>
    <xf numFmtId="38" fontId="14" fillId="0" borderId="24" xfId="2" applyFont="1" applyFill="1" applyBorder="1" applyAlignment="1">
      <alignment vertical="center"/>
    </xf>
    <xf numFmtId="180" fontId="6" fillId="0" borderId="11" xfId="2" applyNumberFormat="1" applyFont="1" applyFill="1" applyBorder="1" applyAlignment="1">
      <alignment vertical="center"/>
    </xf>
    <xf numFmtId="180" fontId="6" fillId="0" borderId="12" xfId="2" applyNumberFormat="1" applyFont="1" applyFill="1" applyBorder="1" applyAlignment="1">
      <alignment vertical="center"/>
    </xf>
    <xf numFmtId="180" fontId="6" fillId="0" borderId="12" xfId="2" applyNumberFormat="1" applyFont="1" applyFill="1" applyBorder="1" applyAlignment="1">
      <alignment vertical="center" shrinkToFit="1"/>
    </xf>
    <xf numFmtId="180" fontId="6" fillId="0" borderId="13" xfId="2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 shrinkToFit="1"/>
    </xf>
    <xf numFmtId="177" fontId="6" fillId="0" borderId="38" xfId="1" applyNumberFormat="1" applyFont="1" applyFill="1" applyBorder="1" applyAlignment="1">
      <alignment vertical="center"/>
    </xf>
    <xf numFmtId="176" fontId="6" fillId="0" borderId="25" xfId="2" applyNumberFormat="1" applyFont="1" applyFill="1" applyBorder="1" applyAlignment="1">
      <alignment vertical="center"/>
    </xf>
    <xf numFmtId="176" fontId="6" fillId="0" borderId="39" xfId="2" applyNumberFormat="1" applyFont="1" applyFill="1" applyBorder="1" applyAlignment="1">
      <alignment vertical="center"/>
    </xf>
    <xf numFmtId="176" fontId="6" fillId="0" borderId="40" xfId="2" applyNumberFormat="1" applyFont="1" applyFill="1" applyBorder="1" applyAlignment="1">
      <alignment vertical="center"/>
    </xf>
    <xf numFmtId="176" fontId="6" fillId="0" borderId="9" xfId="2" applyNumberFormat="1" applyFont="1" applyFill="1" applyBorder="1" applyAlignment="1">
      <alignment vertical="center"/>
    </xf>
    <xf numFmtId="38" fontId="14" fillId="0" borderId="41" xfId="2" applyFont="1" applyFill="1" applyBorder="1" applyAlignment="1">
      <alignment vertical="center"/>
    </xf>
    <xf numFmtId="38" fontId="14" fillId="0" borderId="42" xfId="2" applyFont="1" applyFill="1" applyBorder="1" applyAlignment="1">
      <alignment vertical="center"/>
    </xf>
    <xf numFmtId="38" fontId="14" fillId="0" borderId="43" xfId="2" applyFont="1" applyFill="1" applyBorder="1" applyAlignment="1">
      <alignment vertical="center"/>
    </xf>
    <xf numFmtId="38" fontId="6" fillId="0" borderId="44" xfId="2" applyFont="1" applyFill="1" applyBorder="1" applyAlignment="1">
      <alignment vertical="center"/>
    </xf>
    <xf numFmtId="38" fontId="6" fillId="0" borderId="45" xfId="2" applyFont="1" applyFill="1" applyBorder="1" applyAlignment="1">
      <alignment vertical="center"/>
    </xf>
    <xf numFmtId="177" fontId="6" fillId="0" borderId="45" xfId="1" applyNumberFormat="1" applyFont="1" applyFill="1" applyBorder="1" applyAlignment="1">
      <alignment vertical="center"/>
    </xf>
    <xf numFmtId="38" fontId="14" fillId="0" borderId="46" xfId="2" applyFont="1" applyFill="1" applyBorder="1" applyAlignment="1">
      <alignment vertical="center"/>
    </xf>
    <xf numFmtId="38" fontId="6" fillId="0" borderId="32" xfId="2" applyFont="1" applyFill="1" applyBorder="1" applyAlignment="1">
      <alignment horizontal="center" vertical="center"/>
    </xf>
    <xf numFmtId="38" fontId="6" fillId="0" borderId="30" xfId="2" applyFont="1" applyFill="1" applyBorder="1" applyAlignment="1">
      <alignment horizontal="center" vertical="center"/>
    </xf>
    <xf numFmtId="38" fontId="6" fillId="0" borderId="7" xfId="2" applyFont="1" applyFill="1" applyBorder="1" applyAlignment="1">
      <alignment horizontal="center" vertical="center"/>
    </xf>
    <xf numFmtId="178" fontId="6" fillId="0" borderId="33" xfId="2" applyNumberFormat="1" applyFont="1" applyFill="1" applyBorder="1" applyAlignment="1">
      <alignment horizontal="center" vertical="center"/>
    </xf>
    <xf numFmtId="178" fontId="6" fillId="0" borderId="34" xfId="2" applyNumberFormat="1" applyFont="1" applyFill="1" applyBorder="1" applyAlignment="1">
      <alignment horizontal="center" vertical="center"/>
    </xf>
    <xf numFmtId="178" fontId="6" fillId="0" borderId="35" xfId="2" applyNumberFormat="1" applyFont="1" applyFill="1" applyBorder="1" applyAlignment="1">
      <alignment horizontal="center" vertical="center"/>
    </xf>
    <xf numFmtId="178" fontId="6" fillId="0" borderId="25" xfId="2" applyNumberFormat="1" applyFont="1" applyFill="1" applyBorder="1" applyAlignment="1">
      <alignment horizontal="center" vertical="center"/>
    </xf>
    <xf numFmtId="178" fontId="6" fillId="0" borderId="4" xfId="2" applyNumberFormat="1" applyFont="1" applyFill="1" applyBorder="1" applyAlignment="1">
      <alignment horizontal="center" vertical="center"/>
    </xf>
    <xf numFmtId="178" fontId="6" fillId="0" borderId="11" xfId="2" applyNumberFormat="1" applyFont="1" applyFill="1" applyBorder="1" applyAlignment="1">
      <alignment horizontal="center" vertical="center"/>
    </xf>
    <xf numFmtId="38" fontId="6" fillId="0" borderId="36" xfId="2" applyFont="1" applyFill="1" applyBorder="1" applyAlignment="1">
      <alignment horizontal="center" vertical="center" wrapText="1"/>
    </xf>
    <xf numFmtId="38" fontId="6" fillId="0" borderId="37" xfId="2" applyFont="1" applyFill="1" applyBorder="1" applyAlignment="1">
      <alignment horizontal="center" vertical="center"/>
    </xf>
    <xf numFmtId="38" fontId="6" fillId="0" borderId="28" xfId="2" applyFont="1" applyFill="1" applyBorder="1" applyAlignment="1">
      <alignment horizontal="center" vertical="center" wrapText="1"/>
    </xf>
    <xf numFmtId="38" fontId="6" fillId="0" borderId="29" xfId="2" applyFont="1" applyFill="1" applyBorder="1" applyAlignment="1">
      <alignment horizontal="center" vertical="center" wrapText="1"/>
    </xf>
    <xf numFmtId="38" fontId="6" fillId="0" borderId="26" xfId="2" applyFont="1" applyFill="1" applyBorder="1" applyAlignment="1">
      <alignment horizontal="center" vertical="center" wrapText="1"/>
    </xf>
    <xf numFmtId="38" fontId="6" fillId="0" borderId="27" xfId="2" applyFont="1" applyFill="1" applyBorder="1" applyAlignment="1">
      <alignment horizontal="center" vertical="center" wrapText="1"/>
    </xf>
    <xf numFmtId="38" fontId="6" fillId="0" borderId="0" xfId="2" applyFont="1" applyFill="1" applyBorder="1" applyAlignment="1">
      <alignment horizontal="center" vertical="center" wrapText="1"/>
    </xf>
    <xf numFmtId="38" fontId="6" fillId="0" borderId="9" xfId="2" applyFont="1" applyFill="1" applyBorder="1" applyAlignment="1">
      <alignment horizontal="center" vertical="center"/>
    </xf>
    <xf numFmtId="38" fontId="6" fillId="0" borderId="9" xfId="2" applyFont="1" applyFill="1" applyBorder="1" applyAlignment="1">
      <alignment horizontal="center" vertical="center" wrapText="1"/>
    </xf>
    <xf numFmtId="38" fontId="6" fillId="0" borderId="30" xfId="2" applyFont="1" applyFill="1" applyBorder="1" applyAlignment="1">
      <alignment horizontal="center" vertical="center" wrapText="1"/>
    </xf>
    <xf numFmtId="38" fontId="6" fillId="0" borderId="31" xfId="2" applyFont="1" applyFill="1" applyBorder="1" applyAlignment="1">
      <alignment horizontal="center" vertical="center" wrapText="1"/>
    </xf>
    <xf numFmtId="38" fontId="6" fillId="0" borderId="14" xfId="2" applyFont="1" applyFill="1" applyBorder="1" applyAlignment="1">
      <alignment horizontal="center" vertical="center" wrapText="1"/>
    </xf>
    <xf numFmtId="38" fontId="6" fillId="0" borderId="0" xfId="2" applyFont="1" applyFill="1" applyBorder="1" applyAlignment="1">
      <alignment horizontal="left" vertical="center" wrapText="1"/>
    </xf>
    <xf numFmtId="38" fontId="6" fillId="0" borderId="0" xfId="2" applyFont="1" applyFill="1" applyBorder="1" applyAlignment="1">
      <alignment horizontal="left" vertical="center"/>
    </xf>
    <xf numFmtId="38" fontId="5" fillId="0" borderId="0" xfId="2" applyFont="1" applyFill="1" applyAlignment="1">
      <alignment horizontal="left" vertical="top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A84"/>
  <sheetViews>
    <sheetView showGridLines="0" tabSelected="1" zoomScale="85" zoomScaleNormal="85" zoomScaleSheetLayoutView="1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.88671875" defaultRowHeight="10.5" customHeight="1" x14ac:dyDescent="0.2"/>
  <cols>
    <col min="1" max="1" width="1.33203125" style="34" customWidth="1"/>
    <col min="2" max="2" width="10.21875" style="3" customWidth="1"/>
    <col min="3" max="3" width="8.6640625" style="34" customWidth="1"/>
    <col min="4" max="4" width="7.33203125" style="34" customWidth="1"/>
    <col min="5" max="5" width="6.33203125" style="34" customWidth="1"/>
    <col min="6" max="6" width="6.88671875" style="34" customWidth="1"/>
    <col min="7" max="7" width="8.6640625" style="34" customWidth="1"/>
    <col min="8" max="8" width="7.33203125" style="34" customWidth="1"/>
    <col min="9" max="9" width="6.33203125" style="34" customWidth="1"/>
    <col min="10" max="10" width="6.88671875" style="34" bestFit="1" customWidth="1"/>
    <col min="11" max="11" width="9.21875" style="34" customWidth="1"/>
    <col min="12" max="12" width="7.33203125" style="34" customWidth="1"/>
    <col min="13" max="13" width="8.109375" style="34" customWidth="1"/>
    <col min="14" max="14" width="6.88671875" style="34" customWidth="1"/>
    <col min="15" max="15" width="1" style="34" customWidth="1"/>
    <col min="16" max="27" width="9" style="35" customWidth="1"/>
    <col min="28" max="16384" width="9.88671875" style="34"/>
  </cols>
  <sheetData>
    <row r="1" spans="2:14" s="3" customFormat="1" ht="32.25" customHeight="1" x14ac:dyDescent="0.2">
      <c r="B1" s="1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7"/>
    </row>
    <row r="2" spans="2:14" s="3" customFormat="1" ht="5.25" customHeight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s="4" customFormat="1" ht="16.2" customHeight="1" x14ac:dyDescent="0.2">
      <c r="B3" s="67" t="s">
        <v>62</v>
      </c>
      <c r="C3" s="70">
        <v>45748</v>
      </c>
      <c r="D3" s="71"/>
      <c r="E3" s="71"/>
      <c r="F3" s="72"/>
      <c r="G3" s="73">
        <v>45383</v>
      </c>
      <c r="H3" s="73"/>
      <c r="I3" s="73"/>
      <c r="J3" s="73"/>
      <c r="K3" s="74" t="s">
        <v>64</v>
      </c>
      <c r="L3" s="73"/>
      <c r="M3" s="73"/>
      <c r="N3" s="75"/>
    </row>
    <row r="4" spans="2:14" s="4" customFormat="1" ht="10.5" customHeight="1" x14ac:dyDescent="0.15">
      <c r="B4" s="68"/>
      <c r="C4" s="76" t="s">
        <v>71</v>
      </c>
      <c r="D4" s="78" t="s">
        <v>72</v>
      </c>
      <c r="E4" s="5"/>
      <c r="F4" s="80" t="s">
        <v>65</v>
      </c>
      <c r="G4" s="82" t="s">
        <v>71</v>
      </c>
      <c r="H4" s="78" t="s">
        <v>72</v>
      </c>
      <c r="I4" s="5"/>
      <c r="J4" s="82" t="s">
        <v>65</v>
      </c>
      <c r="K4" s="85" t="s">
        <v>71</v>
      </c>
      <c r="L4" s="78" t="s">
        <v>72</v>
      </c>
      <c r="M4" s="5"/>
      <c r="N4" s="86" t="s">
        <v>65</v>
      </c>
    </row>
    <row r="5" spans="2:14" s="4" customFormat="1" ht="43.8" customHeight="1" x14ac:dyDescent="0.2">
      <c r="B5" s="69"/>
      <c r="C5" s="77"/>
      <c r="D5" s="79"/>
      <c r="E5" s="6" t="s">
        <v>73</v>
      </c>
      <c r="F5" s="81"/>
      <c r="G5" s="83"/>
      <c r="H5" s="79"/>
      <c r="I5" s="6" t="s">
        <v>73</v>
      </c>
      <c r="J5" s="84"/>
      <c r="K5" s="69"/>
      <c r="L5" s="79"/>
      <c r="M5" s="6" t="s">
        <v>73</v>
      </c>
      <c r="N5" s="87"/>
    </row>
    <row r="6" spans="2:14" s="3" customFormat="1" ht="10.5" customHeight="1" x14ac:dyDescent="0.2">
      <c r="B6" s="7" t="s">
        <v>0</v>
      </c>
      <c r="C6" s="8">
        <v>3176</v>
      </c>
      <c r="D6" s="9">
        <v>1726</v>
      </c>
      <c r="E6" s="10">
        <f>ROUND(D6/C6,3)</f>
        <v>0.54300000000000004</v>
      </c>
      <c r="F6" s="46">
        <v>0</v>
      </c>
      <c r="G6" s="8">
        <v>3337</v>
      </c>
      <c r="H6" s="9">
        <v>1811</v>
      </c>
      <c r="I6" s="10">
        <f>ROUND(H6/G6,3)</f>
        <v>0.54300000000000004</v>
      </c>
      <c r="J6" s="60">
        <v>0</v>
      </c>
      <c r="K6" s="56">
        <f>C6-G6</f>
        <v>-161</v>
      </c>
      <c r="L6" s="42">
        <f>D6-H6</f>
        <v>-85</v>
      </c>
      <c r="M6" s="11">
        <f>E6-I6</f>
        <v>0</v>
      </c>
      <c r="N6" s="50">
        <f>F6-J6</f>
        <v>0</v>
      </c>
    </row>
    <row r="7" spans="2:14" s="3" customFormat="1" ht="10.5" customHeight="1" x14ac:dyDescent="0.2">
      <c r="B7" s="12" t="s">
        <v>1</v>
      </c>
      <c r="C7" s="13">
        <v>10333</v>
      </c>
      <c r="D7" s="14">
        <v>5903</v>
      </c>
      <c r="E7" s="15">
        <f t="shared" ref="E7:E67" si="0">ROUND(D7/C7,3)</f>
        <v>0.57099999999999995</v>
      </c>
      <c r="F7" s="47">
        <v>0</v>
      </c>
      <c r="G7" s="13">
        <v>9710</v>
      </c>
      <c r="H7" s="14">
        <v>5910</v>
      </c>
      <c r="I7" s="15">
        <f t="shared" ref="I7:I67" si="1">ROUND(H7/G7,3)</f>
        <v>0.60899999999999999</v>
      </c>
      <c r="J7" s="61">
        <v>0</v>
      </c>
      <c r="K7" s="57">
        <f>C7-G7</f>
        <v>623</v>
      </c>
      <c r="L7" s="43">
        <f t="shared" ref="K7:N22" si="2">D7-H7</f>
        <v>-7</v>
      </c>
      <c r="M7" s="16">
        <f t="shared" si="2"/>
        <v>-3.8000000000000034E-2</v>
      </c>
      <c r="N7" s="51">
        <f t="shared" si="2"/>
        <v>0</v>
      </c>
    </row>
    <row r="8" spans="2:14" s="3" customFormat="1" ht="10.5" customHeight="1" x14ac:dyDescent="0.2">
      <c r="B8" s="12" t="s">
        <v>2</v>
      </c>
      <c r="C8" s="13">
        <v>13294</v>
      </c>
      <c r="D8" s="14">
        <v>7835</v>
      </c>
      <c r="E8" s="15">
        <f t="shared" si="0"/>
        <v>0.58899999999999997</v>
      </c>
      <c r="F8" s="47">
        <v>0</v>
      </c>
      <c r="G8" s="13">
        <v>13780</v>
      </c>
      <c r="H8" s="14">
        <v>7652</v>
      </c>
      <c r="I8" s="15">
        <f t="shared" si="1"/>
        <v>0.55500000000000005</v>
      </c>
      <c r="J8" s="61">
        <v>0</v>
      </c>
      <c r="K8" s="57">
        <f t="shared" si="2"/>
        <v>-486</v>
      </c>
      <c r="L8" s="43">
        <f t="shared" si="2"/>
        <v>183</v>
      </c>
      <c r="M8" s="16">
        <f t="shared" si="2"/>
        <v>3.3999999999999919E-2</v>
      </c>
      <c r="N8" s="51">
        <f t="shared" si="2"/>
        <v>0</v>
      </c>
    </row>
    <row r="9" spans="2:14" s="3" customFormat="1" ht="10.5" customHeight="1" x14ac:dyDescent="0.2">
      <c r="B9" s="12" t="s">
        <v>3</v>
      </c>
      <c r="C9" s="13">
        <v>10430</v>
      </c>
      <c r="D9" s="14">
        <v>6486</v>
      </c>
      <c r="E9" s="15">
        <f t="shared" si="0"/>
        <v>0.622</v>
      </c>
      <c r="F9" s="47">
        <v>0</v>
      </c>
      <c r="G9" s="13">
        <v>10975</v>
      </c>
      <c r="H9" s="14">
        <v>6542</v>
      </c>
      <c r="I9" s="15">
        <f t="shared" si="1"/>
        <v>0.59599999999999997</v>
      </c>
      <c r="J9" s="61">
        <v>0</v>
      </c>
      <c r="K9" s="57">
        <f t="shared" si="2"/>
        <v>-545</v>
      </c>
      <c r="L9" s="43">
        <f t="shared" si="2"/>
        <v>-56</v>
      </c>
      <c r="M9" s="16">
        <f t="shared" si="2"/>
        <v>2.6000000000000023E-2</v>
      </c>
      <c r="N9" s="51">
        <f t="shared" si="2"/>
        <v>0</v>
      </c>
    </row>
    <row r="10" spans="2:14" s="3" customFormat="1" ht="10.5" customHeight="1" x14ac:dyDescent="0.2">
      <c r="B10" s="12" t="s">
        <v>4</v>
      </c>
      <c r="C10" s="13">
        <v>10504</v>
      </c>
      <c r="D10" s="14">
        <v>6104</v>
      </c>
      <c r="E10" s="15">
        <f t="shared" si="0"/>
        <v>0.58099999999999996</v>
      </c>
      <c r="F10" s="47">
        <v>4</v>
      </c>
      <c r="G10" s="13">
        <v>10867</v>
      </c>
      <c r="H10" s="14">
        <v>6172</v>
      </c>
      <c r="I10" s="15">
        <f t="shared" si="1"/>
        <v>0.56799999999999995</v>
      </c>
      <c r="J10" s="61">
        <v>2</v>
      </c>
      <c r="K10" s="57">
        <f t="shared" si="2"/>
        <v>-363</v>
      </c>
      <c r="L10" s="43">
        <f t="shared" si="2"/>
        <v>-68</v>
      </c>
      <c r="M10" s="16">
        <f t="shared" si="2"/>
        <v>1.3000000000000012E-2</v>
      </c>
      <c r="N10" s="51">
        <f t="shared" si="2"/>
        <v>2</v>
      </c>
    </row>
    <row r="11" spans="2:14" s="3" customFormat="1" ht="10.5" customHeight="1" x14ac:dyDescent="0.2">
      <c r="B11" s="12" t="s">
        <v>5</v>
      </c>
      <c r="C11" s="13">
        <v>6736</v>
      </c>
      <c r="D11" s="14">
        <v>3972</v>
      </c>
      <c r="E11" s="15">
        <f t="shared" si="0"/>
        <v>0.59</v>
      </c>
      <c r="F11" s="47">
        <v>0</v>
      </c>
      <c r="G11" s="13">
        <v>6850</v>
      </c>
      <c r="H11" s="14">
        <v>3976</v>
      </c>
      <c r="I11" s="15">
        <f t="shared" si="1"/>
        <v>0.57999999999999996</v>
      </c>
      <c r="J11" s="61">
        <v>0</v>
      </c>
      <c r="K11" s="57">
        <f t="shared" si="2"/>
        <v>-114</v>
      </c>
      <c r="L11" s="43">
        <f t="shared" si="2"/>
        <v>-4</v>
      </c>
      <c r="M11" s="16">
        <f t="shared" si="2"/>
        <v>1.0000000000000009E-2</v>
      </c>
      <c r="N11" s="51">
        <f t="shared" si="2"/>
        <v>0</v>
      </c>
    </row>
    <row r="12" spans="2:14" s="3" customFormat="1" ht="10.5" customHeight="1" x14ac:dyDescent="0.2">
      <c r="B12" s="12" t="s">
        <v>6</v>
      </c>
      <c r="C12" s="13">
        <v>10415</v>
      </c>
      <c r="D12" s="14">
        <v>6910</v>
      </c>
      <c r="E12" s="15">
        <f t="shared" si="0"/>
        <v>0.66300000000000003</v>
      </c>
      <c r="F12" s="47">
        <v>5</v>
      </c>
      <c r="G12" s="13">
        <v>10844</v>
      </c>
      <c r="H12" s="14">
        <v>7018</v>
      </c>
      <c r="I12" s="15">
        <f t="shared" si="1"/>
        <v>0.64700000000000002</v>
      </c>
      <c r="J12" s="61">
        <v>8</v>
      </c>
      <c r="K12" s="57">
        <f t="shared" si="2"/>
        <v>-429</v>
      </c>
      <c r="L12" s="43">
        <f t="shared" si="2"/>
        <v>-108</v>
      </c>
      <c r="M12" s="16">
        <f t="shared" si="2"/>
        <v>1.6000000000000014E-2</v>
      </c>
      <c r="N12" s="51">
        <f t="shared" si="2"/>
        <v>-3</v>
      </c>
    </row>
    <row r="13" spans="2:14" s="3" customFormat="1" ht="10.5" customHeight="1" x14ac:dyDescent="0.2">
      <c r="B13" s="12" t="s">
        <v>7</v>
      </c>
      <c r="C13" s="13">
        <v>22315</v>
      </c>
      <c r="D13" s="14">
        <v>14964</v>
      </c>
      <c r="E13" s="15">
        <f t="shared" si="0"/>
        <v>0.67100000000000004</v>
      </c>
      <c r="F13" s="47">
        <v>0</v>
      </c>
      <c r="G13" s="13">
        <v>23358</v>
      </c>
      <c r="H13" s="14">
        <v>15074</v>
      </c>
      <c r="I13" s="15">
        <f t="shared" si="1"/>
        <v>0.64500000000000002</v>
      </c>
      <c r="J13" s="61">
        <v>0</v>
      </c>
      <c r="K13" s="57">
        <f t="shared" si="2"/>
        <v>-1043</v>
      </c>
      <c r="L13" s="43">
        <f t="shared" si="2"/>
        <v>-110</v>
      </c>
      <c r="M13" s="16">
        <f t="shared" si="2"/>
        <v>2.6000000000000023E-2</v>
      </c>
      <c r="N13" s="51">
        <f t="shared" si="2"/>
        <v>0</v>
      </c>
    </row>
    <row r="14" spans="2:14" s="3" customFormat="1" ht="10.5" customHeight="1" x14ac:dyDescent="0.2">
      <c r="B14" s="12" t="s">
        <v>8</v>
      </c>
      <c r="C14" s="13">
        <v>17843</v>
      </c>
      <c r="D14" s="14">
        <v>11304</v>
      </c>
      <c r="E14" s="15">
        <f t="shared" si="0"/>
        <v>0.63400000000000001</v>
      </c>
      <c r="F14" s="47">
        <v>0</v>
      </c>
      <c r="G14" s="13">
        <v>18699</v>
      </c>
      <c r="H14" s="14">
        <v>11507</v>
      </c>
      <c r="I14" s="15">
        <f t="shared" si="1"/>
        <v>0.61499999999999999</v>
      </c>
      <c r="J14" s="61">
        <v>0</v>
      </c>
      <c r="K14" s="57">
        <f t="shared" si="2"/>
        <v>-856</v>
      </c>
      <c r="L14" s="43">
        <f t="shared" si="2"/>
        <v>-203</v>
      </c>
      <c r="M14" s="16">
        <f t="shared" si="2"/>
        <v>1.9000000000000017E-2</v>
      </c>
      <c r="N14" s="51">
        <f t="shared" si="2"/>
        <v>0</v>
      </c>
    </row>
    <row r="15" spans="2:14" s="3" customFormat="1" ht="10.5" customHeight="1" x14ac:dyDescent="0.2">
      <c r="B15" s="12" t="s">
        <v>9</v>
      </c>
      <c r="C15" s="13">
        <v>11104</v>
      </c>
      <c r="D15" s="14">
        <v>7393</v>
      </c>
      <c r="E15" s="15">
        <f t="shared" si="0"/>
        <v>0.66600000000000004</v>
      </c>
      <c r="F15" s="47">
        <v>0</v>
      </c>
      <c r="G15" s="13">
        <v>11397</v>
      </c>
      <c r="H15" s="14">
        <v>7345</v>
      </c>
      <c r="I15" s="15">
        <f t="shared" si="1"/>
        <v>0.64400000000000002</v>
      </c>
      <c r="J15" s="61">
        <v>0</v>
      </c>
      <c r="K15" s="57">
        <f t="shared" si="2"/>
        <v>-293</v>
      </c>
      <c r="L15" s="43">
        <f>D15-H15</f>
        <v>48</v>
      </c>
      <c r="M15" s="16">
        <f t="shared" si="2"/>
        <v>2.200000000000002E-2</v>
      </c>
      <c r="N15" s="51">
        <f t="shared" si="2"/>
        <v>0</v>
      </c>
    </row>
    <row r="16" spans="2:14" s="3" customFormat="1" ht="10.5" customHeight="1" x14ac:dyDescent="0.2">
      <c r="B16" s="12" t="s">
        <v>10</v>
      </c>
      <c r="C16" s="13">
        <v>26356</v>
      </c>
      <c r="D16" s="14">
        <v>16187</v>
      </c>
      <c r="E16" s="15">
        <f t="shared" si="0"/>
        <v>0.61399999999999999</v>
      </c>
      <c r="F16" s="47">
        <v>0</v>
      </c>
      <c r="G16" s="13">
        <v>27501</v>
      </c>
      <c r="H16" s="14">
        <v>16205</v>
      </c>
      <c r="I16" s="15">
        <f t="shared" si="1"/>
        <v>0.58899999999999997</v>
      </c>
      <c r="J16" s="61">
        <v>0</v>
      </c>
      <c r="K16" s="57">
        <f t="shared" si="2"/>
        <v>-1145</v>
      </c>
      <c r="L16" s="43">
        <f t="shared" si="2"/>
        <v>-18</v>
      </c>
      <c r="M16" s="16">
        <f t="shared" si="2"/>
        <v>2.5000000000000022E-2</v>
      </c>
      <c r="N16" s="51">
        <f t="shared" si="2"/>
        <v>0</v>
      </c>
    </row>
    <row r="17" spans="2:14" s="3" customFormat="1" ht="10.5" customHeight="1" x14ac:dyDescent="0.2">
      <c r="B17" s="12" t="s">
        <v>11</v>
      </c>
      <c r="C17" s="13">
        <v>35746</v>
      </c>
      <c r="D17" s="14">
        <v>19820</v>
      </c>
      <c r="E17" s="15">
        <f t="shared" si="0"/>
        <v>0.55400000000000005</v>
      </c>
      <c r="F17" s="47">
        <v>47</v>
      </c>
      <c r="G17" s="13">
        <v>37142</v>
      </c>
      <c r="H17" s="14">
        <v>19665</v>
      </c>
      <c r="I17" s="15">
        <f t="shared" si="1"/>
        <v>0.52900000000000003</v>
      </c>
      <c r="J17" s="61">
        <v>58</v>
      </c>
      <c r="K17" s="57">
        <f>C17-G17</f>
        <v>-1396</v>
      </c>
      <c r="L17" s="43">
        <f t="shared" si="2"/>
        <v>155</v>
      </c>
      <c r="M17" s="16">
        <f t="shared" si="2"/>
        <v>2.5000000000000022E-2</v>
      </c>
      <c r="N17" s="51">
        <f t="shared" si="2"/>
        <v>-11</v>
      </c>
    </row>
    <row r="18" spans="2:14" s="3" customFormat="1" ht="10.5" customHeight="1" x14ac:dyDescent="0.2">
      <c r="B18" s="12" t="s">
        <v>12</v>
      </c>
      <c r="C18" s="13">
        <v>8848</v>
      </c>
      <c r="D18" s="14">
        <v>4979</v>
      </c>
      <c r="E18" s="15">
        <f t="shared" si="0"/>
        <v>0.56299999999999994</v>
      </c>
      <c r="F18" s="47">
        <v>0</v>
      </c>
      <c r="G18" s="13">
        <v>9262</v>
      </c>
      <c r="H18" s="14">
        <v>5169</v>
      </c>
      <c r="I18" s="15">
        <f t="shared" si="1"/>
        <v>0.55800000000000005</v>
      </c>
      <c r="J18" s="61">
        <v>0</v>
      </c>
      <c r="K18" s="57">
        <f t="shared" si="2"/>
        <v>-414</v>
      </c>
      <c r="L18" s="43">
        <f t="shared" si="2"/>
        <v>-190</v>
      </c>
      <c r="M18" s="16">
        <f t="shared" si="2"/>
        <v>4.9999999999998934E-3</v>
      </c>
      <c r="N18" s="51">
        <f t="shared" si="2"/>
        <v>0</v>
      </c>
    </row>
    <row r="19" spans="2:14" s="3" customFormat="1" ht="10.5" customHeight="1" x14ac:dyDescent="0.2">
      <c r="B19" s="12" t="s">
        <v>13</v>
      </c>
      <c r="C19" s="13">
        <v>11330</v>
      </c>
      <c r="D19" s="14">
        <v>7133</v>
      </c>
      <c r="E19" s="15">
        <f t="shared" si="0"/>
        <v>0.63</v>
      </c>
      <c r="F19" s="47">
        <v>0</v>
      </c>
      <c r="G19" s="13">
        <v>11763</v>
      </c>
      <c r="H19" s="14">
        <v>7118</v>
      </c>
      <c r="I19" s="15">
        <f t="shared" si="1"/>
        <v>0.60499999999999998</v>
      </c>
      <c r="J19" s="61">
        <v>0</v>
      </c>
      <c r="K19" s="57">
        <f t="shared" si="2"/>
        <v>-433</v>
      </c>
      <c r="L19" s="43">
        <f t="shared" si="2"/>
        <v>15</v>
      </c>
      <c r="M19" s="16">
        <f t="shared" si="2"/>
        <v>2.5000000000000022E-2</v>
      </c>
      <c r="N19" s="51">
        <f t="shared" si="2"/>
        <v>0</v>
      </c>
    </row>
    <row r="20" spans="2:14" s="3" customFormat="1" ht="10.5" customHeight="1" x14ac:dyDescent="0.2">
      <c r="B20" s="12" t="s">
        <v>14</v>
      </c>
      <c r="C20" s="13">
        <v>21770</v>
      </c>
      <c r="D20" s="14">
        <v>14197</v>
      </c>
      <c r="E20" s="15">
        <f t="shared" si="0"/>
        <v>0.65200000000000002</v>
      </c>
      <c r="F20" s="47">
        <v>0</v>
      </c>
      <c r="G20" s="13">
        <v>22775</v>
      </c>
      <c r="H20" s="14">
        <v>14241</v>
      </c>
      <c r="I20" s="15">
        <f t="shared" si="1"/>
        <v>0.625</v>
      </c>
      <c r="J20" s="61">
        <v>0</v>
      </c>
      <c r="K20" s="57">
        <f t="shared" si="2"/>
        <v>-1005</v>
      </c>
      <c r="L20" s="43">
        <f t="shared" si="2"/>
        <v>-44</v>
      </c>
      <c r="M20" s="16">
        <f t="shared" si="2"/>
        <v>2.7000000000000024E-2</v>
      </c>
      <c r="N20" s="52">
        <f t="shared" si="2"/>
        <v>0</v>
      </c>
    </row>
    <row r="21" spans="2:14" s="3" customFormat="1" ht="10.5" customHeight="1" x14ac:dyDescent="0.2">
      <c r="B21" s="12" t="s">
        <v>15</v>
      </c>
      <c r="C21" s="13">
        <v>9421</v>
      </c>
      <c r="D21" s="14">
        <v>6215</v>
      </c>
      <c r="E21" s="15">
        <f t="shared" si="0"/>
        <v>0.66</v>
      </c>
      <c r="F21" s="47">
        <v>0</v>
      </c>
      <c r="G21" s="13">
        <v>9815</v>
      </c>
      <c r="H21" s="14">
        <v>6280</v>
      </c>
      <c r="I21" s="15">
        <f t="shared" si="1"/>
        <v>0.64</v>
      </c>
      <c r="J21" s="61">
        <v>0</v>
      </c>
      <c r="K21" s="57">
        <f t="shared" si="2"/>
        <v>-394</v>
      </c>
      <c r="L21" s="43">
        <f t="shared" si="2"/>
        <v>-65</v>
      </c>
      <c r="M21" s="16">
        <f t="shared" si="2"/>
        <v>2.0000000000000018E-2</v>
      </c>
      <c r="N21" s="51">
        <f t="shared" si="2"/>
        <v>0</v>
      </c>
    </row>
    <row r="22" spans="2:14" s="3" customFormat="1" ht="10.5" customHeight="1" x14ac:dyDescent="0.2">
      <c r="B22" s="12" t="s">
        <v>16</v>
      </c>
      <c r="C22" s="13">
        <v>13186</v>
      </c>
      <c r="D22" s="14">
        <v>8900</v>
      </c>
      <c r="E22" s="15">
        <f t="shared" si="0"/>
        <v>0.67500000000000004</v>
      </c>
      <c r="F22" s="47">
        <v>18</v>
      </c>
      <c r="G22" s="13">
        <v>13670</v>
      </c>
      <c r="H22" s="14">
        <v>8799</v>
      </c>
      <c r="I22" s="15">
        <f t="shared" si="1"/>
        <v>0.64400000000000002</v>
      </c>
      <c r="J22" s="61">
        <v>8</v>
      </c>
      <c r="K22" s="57">
        <f t="shared" si="2"/>
        <v>-484</v>
      </c>
      <c r="L22" s="43">
        <f t="shared" si="2"/>
        <v>101</v>
      </c>
      <c r="M22" s="16">
        <f t="shared" si="2"/>
        <v>3.1000000000000028E-2</v>
      </c>
      <c r="N22" s="51">
        <f t="shared" si="2"/>
        <v>10</v>
      </c>
    </row>
    <row r="23" spans="2:14" s="3" customFormat="1" ht="10.5" customHeight="1" x14ac:dyDescent="0.2">
      <c r="B23" s="12" t="s">
        <v>17</v>
      </c>
      <c r="C23" s="13">
        <v>8145</v>
      </c>
      <c r="D23" s="14">
        <v>5825</v>
      </c>
      <c r="E23" s="15">
        <f t="shared" si="0"/>
        <v>0.71499999999999997</v>
      </c>
      <c r="F23" s="47">
        <v>11</v>
      </c>
      <c r="G23" s="13">
        <v>8425</v>
      </c>
      <c r="H23" s="14">
        <v>5763</v>
      </c>
      <c r="I23" s="15">
        <f t="shared" si="1"/>
        <v>0.68400000000000005</v>
      </c>
      <c r="J23" s="61">
        <v>33</v>
      </c>
      <c r="K23" s="57">
        <f t="shared" ref="K23:N67" si="3">C23-G23</f>
        <v>-280</v>
      </c>
      <c r="L23" s="43">
        <f t="shared" si="3"/>
        <v>62</v>
      </c>
      <c r="M23" s="16">
        <f t="shared" si="3"/>
        <v>3.0999999999999917E-2</v>
      </c>
      <c r="N23" s="51">
        <f t="shared" si="3"/>
        <v>-22</v>
      </c>
    </row>
    <row r="24" spans="2:14" s="3" customFormat="1" ht="10.5" customHeight="1" x14ac:dyDescent="0.2">
      <c r="B24" s="12" t="s">
        <v>18</v>
      </c>
      <c r="C24" s="13">
        <v>19319</v>
      </c>
      <c r="D24" s="14">
        <v>12439</v>
      </c>
      <c r="E24" s="15">
        <f t="shared" si="0"/>
        <v>0.64400000000000002</v>
      </c>
      <c r="F24" s="47">
        <v>7</v>
      </c>
      <c r="G24" s="13">
        <v>20210</v>
      </c>
      <c r="H24" s="14">
        <v>12473</v>
      </c>
      <c r="I24" s="15">
        <f t="shared" si="1"/>
        <v>0.61699999999999999</v>
      </c>
      <c r="J24" s="61">
        <v>0</v>
      </c>
      <c r="K24" s="57">
        <f t="shared" si="3"/>
        <v>-891</v>
      </c>
      <c r="L24" s="43">
        <f t="shared" si="3"/>
        <v>-34</v>
      </c>
      <c r="M24" s="16">
        <f t="shared" si="3"/>
        <v>2.7000000000000024E-2</v>
      </c>
      <c r="N24" s="51">
        <f t="shared" si="3"/>
        <v>7</v>
      </c>
    </row>
    <row r="25" spans="2:14" s="3" customFormat="1" ht="10.5" customHeight="1" x14ac:dyDescent="0.2">
      <c r="B25" s="12" t="s">
        <v>19</v>
      </c>
      <c r="C25" s="13">
        <v>30242</v>
      </c>
      <c r="D25" s="14">
        <v>18122</v>
      </c>
      <c r="E25" s="15">
        <f t="shared" si="0"/>
        <v>0.59899999999999998</v>
      </c>
      <c r="F25" s="47">
        <v>0</v>
      </c>
      <c r="G25" s="13">
        <v>31088</v>
      </c>
      <c r="H25" s="14">
        <v>17906</v>
      </c>
      <c r="I25" s="15">
        <f t="shared" si="1"/>
        <v>0.57599999999999996</v>
      </c>
      <c r="J25" s="61">
        <v>0</v>
      </c>
      <c r="K25" s="57">
        <f t="shared" si="3"/>
        <v>-846</v>
      </c>
      <c r="L25" s="43">
        <f t="shared" si="3"/>
        <v>216</v>
      </c>
      <c r="M25" s="16">
        <f t="shared" si="3"/>
        <v>2.300000000000002E-2</v>
      </c>
      <c r="N25" s="51">
        <f t="shared" si="3"/>
        <v>0</v>
      </c>
    </row>
    <row r="26" spans="2:14" s="3" customFormat="1" ht="10.5" customHeight="1" x14ac:dyDescent="0.2">
      <c r="B26" s="12" t="s">
        <v>20</v>
      </c>
      <c r="C26" s="13">
        <v>23203</v>
      </c>
      <c r="D26" s="14">
        <v>13732</v>
      </c>
      <c r="E26" s="15">
        <f t="shared" si="0"/>
        <v>0.59199999999999997</v>
      </c>
      <c r="F26" s="47">
        <v>7</v>
      </c>
      <c r="G26" s="13">
        <v>24101</v>
      </c>
      <c r="H26" s="14">
        <v>13955</v>
      </c>
      <c r="I26" s="15">
        <f t="shared" si="1"/>
        <v>0.57899999999999996</v>
      </c>
      <c r="J26" s="61">
        <v>5</v>
      </c>
      <c r="K26" s="57">
        <f t="shared" si="3"/>
        <v>-898</v>
      </c>
      <c r="L26" s="43">
        <f t="shared" si="3"/>
        <v>-223</v>
      </c>
      <c r="M26" s="16">
        <f t="shared" si="3"/>
        <v>1.3000000000000012E-2</v>
      </c>
      <c r="N26" s="51">
        <f t="shared" si="3"/>
        <v>2</v>
      </c>
    </row>
    <row r="27" spans="2:14" s="3" customFormat="1" ht="10.5" customHeight="1" x14ac:dyDescent="0.2">
      <c r="B27" s="12" t="s">
        <v>21</v>
      </c>
      <c r="C27" s="13">
        <v>16935</v>
      </c>
      <c r="D27" s="14">
        <v>11265</v>
      </c>
      <c r="E27" s="15">
        <f t="shared" si="0"/>
        <v>0.66500000000000004</v>
      </c>
      <c r="F27" s="47">
        <v>0</v>
      </c>
      <c r="G27" s="13">
        <v>17413</v>
      </c>
      <c r="H27" s="14">
        <v>11213</v>
      </c>
      <c r="I27" s="15">
        <f t="shared" si="1"/>
        <v>0.64400000000000002</v>
      </c>
      <c r="J27" s="61">
        <v>0</v>
      </c>
      <c r="K27" s="57">
        <f t="shared" si="3"/>
        <v>-478</v>
      </c>
      <c r="L27" s="43">
        <f t="shared" si="3"/>
        <v>52</v>
      </c>
      <c r="M27" s="16">
        <f t="shared" si="3"/>
        <v>2.1000000000000019E-2</v>
      </c>
      <c r="N27" s="51">
        <f t="shared" si="3"/>
        <v>0</v>
      </c>
    </row>
    <row r="28" spans="2:14" s="3" customFormat="1" ht="10.5" customHeight="1" x14ac:dyDescent="0.2">
      <c r="B28" s="12" t="s">
        <v>22</v>
      </c>
      <c r="C28" s="13">
        <v>25618</v>
      </c>
      <c r="D28" s="14">
        <v>15135</v>
      </c>
      <c r="E28" s="15">
        <f t="shared" si="0"/>
        <v>0.59099999999999997</v>
      </c>
      <c r="F28" s="47">
        <v>0</v>
      </c>
      <c r="G28" s="13">
        <v>26879</v>
      </c>
      <c r="H28" s="14">
        <v>15073</v>
      </c>
      <c r="I28" s="15">
        <f t="shared" si="1"/>
        <v>0.56100000000000005</v>
      </c>
      <c r="J28" s="61">
        <v>0</v>
      </c>
      <c r="K28" s="57">
        <f t="shared" si="3"/>
        <v>-1261</v>
      </c>
      <c r="L28" s="43">
        <f t="shared" si="3"/>
        <v>62</v>
      </c>
      <c r="M28" s="16">
        <f t="shared" si="3"/>
        <v>2.9999999999999916E-2</v>
      </c>
      <c r="N28" s="51">
        <f t="shared" si="3"/>
        <v>0</v>
      </c>
    </row>
    <row r="29" spans="2:14" s="18" customFormat="1" ht="10.5" customHeight="1" x14ac:dyDescent="0.2">
      <c r="B29" s="17" t="s">
        <v>23</v>
      </c>
      <c r="C29" s="13">
        <v>17884</v>
      </c>
      <c r="D29" s="14">
        <v>10735</v>
      </c>
      <c r="E29" s="15">
        <f t="shared" si="0"/>
        <v>0.6</v>
      </c>
      <c r="F29" s="47">
        <v>24</v>
      </c>
      <c r="G29" s="13">
        <v>18770</v>
      </c>
      <c r="H29" s="14">
        <v>10845</v>
      </c>
      <c r="I29" s="15">
        <f t="shared" si="1"/>
        <v>0.57799999999999996</v>
      </c>
      <c r="J29" s="61">
        <v>15</v>
      </c>
      <c r="K29" s="57">
        <f t="shared" si="3"/>
        <v>-886</v>
      </c>
      <c r="L29" s="43">
        <f t="shared" si="3"/>
        <v>-110</v>
      </c>
      <c r="M29" s="16">
        <f t="shared" si="3"/>
        <v>2.200000000000002E-2</v>
      </c>
      <c r="N29" s="51">
        <f t="shared" si="3"/>
        <v>9</v>
      </c>
    </row>
    <row r="30" spans="2:14" s="3" customFormat="1" ht="10.5" customHeight="1" x14ac:dyDescent="0.2">
      <c r="B30" s="17" t="s">
        <v>24</v>
      </c>
      <c r="C30" s="13">
        <v>7267</v>
      </c>
      <c r="D30" s="14">
        <v>3983</v>
      </c>
      <c r="E30" s="15">
        <f t="shared" si="0"/>
        <v>0.54800000000000004</v>
      </c>
      <c r="F30" s="47">
        <v>8</v>
      </c>
      <c r="G30" s="13">
        <v>7550</v>
      </c>
      <c r="H30" s="14">
        <v>3985</v>
      </c>
      <c r="I30" s="15">
        <f t="shared" si="1"/>
        <v>0.52800000000000002</v>
      </c>
      <c r="J30" s="61">
        <v>9</v>
      </c>
      <c r="K30" s="57">
        <f t="shared" si="3"/>
        <v>-283</v>
      </c>
      <c r="L30" s="43">
        <f t="shared" si="3"/>
        <v>-2</v>
      </c>
      <c r="M30" s="16">
        <f t="shared" si="3"/>
        <v>2.0000000000000018E-2</v>
      </c>
      <c r="N30" s="51">
        <f t="shared" si="3"/>
        <v>-1</v>
      </c>
    </row>
    <row r="31" spans="2:14" s="3" customFormat="1" ht="10.5" customHeight="1" x14ac:dyDescent="0.2">
      <c r="B31" s="17" t="s">
        <v>25</v>
      </c>
      <c r="C31" s="13">
        <v>5955</v>
      </c>
      <c r="D31" s="14">
        <v>3238</v>
      </c>
      <c r="E31" s="15">
        <f t="shared" si="0"/>
        <v>0.54400000000000004</v>
      </c>
      <c r="F31" s="47">
        <v>0</v>
      </c>
      <c r="G31" s="13">
        <v>6271</v>
      </c>
      <c r="H31" s="14">
        <v>3317</v>
      </c>
      <c r="I31" s="15">
        <f t="shared" si="1"/>
        <v>0.52900000000000003</v>
      </c>
      <c r="J31" s="61">
        <v>0</v>
      </c>
      <c r="K31" s="57">
        <f t="shared" si="3"/>
        <v>-316</v>
      </c>
      <c r="L31" s="43">
        <f t="shared" si="3"/>
        <v>-79</v>
      </c>
      <c r="M31" s="16">
        <f t="shared" si="3"/>
        <v>1.5000000000000013E-2</v>
      </c>
      <c r="N31" s="51">
        <f t="shared" si="3"/>
        <v>0</v>
      </c>
    </row>
    <row r="32" spans="2:14" s="3" customFormat="1" ht="10.5" customHeight="1" x14ac:dyDescent="0.2">
      <c r="B32" s="17" t="s">
        <v>26</v>
      </c>
      <c r="C32" s="13">
        <v>7620</v>
      </c>
      <c r="D32" s="14">
        <v>4377</v>
      </c>
      <c r="E32" s="15">
        <f t="shared" si="0"/>
        <v>0.57399999999999995</v>
      </c>
      <c r="F32" s="47">
        <v>0</v>
      </c>
      <c r="G32" s="13">
        <v>8052</v>
      </c>
      <c r="H32" s="14">
        <v>4432</v>
      </c>
      <c r="I32" s="15">
        <f t="shared" si="1"/>
        <v>0.55000000000000004</v>
      </c>
      <c r="J32" s="61">
        <v>0</v>
      </c>
      <c r="K32" s="57">
        <f t="shared" si="3"/>
        <v>-432</v>
      </c>
      <c r="L32" s="43">
        <f t="shared" si="3"/>
        <v>-55</v>
      </c>
      <c r="M32" s="16">
        <f t="shared" si="3"/>
        <v>2.399999999999991E-2</v>
      </c>
      <c r="N32" s="51">
        <f t="shared" si="3"/>
        <v>0</v>
      </c>
    </row>
    <row r="33" spans="2:14" s="3" customFormat="1" ht="10.5" customHeight="1" x14ac:dyDescent="0.2">
      <c r="B33" s="17" t="s">
        <v>27</v>
      </c>
      <c r="C33" s="13">
        <v>3680</v>
      </c>
      <c r="D33" s="14">
        <v>2703</v>
      </c>
      <c r="E33" s="15">
        <f t="shared" si="0"/>
        <v>0.73499999999999999</v>
      </c>
      <c r="F33" s="47">
        <v>2</v>
      </c>
      <c r="G33" s="13">
        <v>3807</v>
      </c>
      <c r="H33" s="14">
        <v>2714</v>
      </c>
      <c r="I33" s="15">
        <f t="shared" si="1"/>
        <v>0.71299999999999997</v>
      </c>
      <c r="J33" s="61">
        <v>2</v>
      </c>
      <c r="K33" s="57">
        <f t="shared" si="3"/>
        <v>-127</v>
      </c>
      <c r="L33" s="43">
        <f t="shared" si="3"/>
        <v>-11</v>
      </c>
      <c r="M33" s="16">
        <f t="shared" si="3"/>
        <v>2.200000000000002E-2</v>
      </c>
      <c r="N33" s="51">
        <f>F33-J33</f>
        <v>0</v>
      </c>
    </row>
    <row r="34" spans="2:14" s="3" customFormat="1" ht="10.5" customHeight="1" x14ac:dyDescent="0.2">
      <c r="B34" s="17" t="s">
        <v>28</v>
      </c>
      <c r="C34" s="13">
        <v>10155</v>
      </c>
      <c r="D34" s="14">
        <v>6204</v>
      </c>
      <c r="E34" s="15">
        <f t="shared" si="0"/>
        <v>0.61099999999999999</v>
      </c>
      <c r="F34" s="47">
        <v>13</v>
      </c>
      <c r="G34" s="13">
        <v>10517</v>
      </c>
      <c r="H34" s="14">
        <v>6070</v>
      </c>
      <c r="I34" s="15">
        <f t="shared" si="1"/>
        <v>0.57699999999999996</v>
      </c>
      <c r="J34" s="61">
        <v>0</v>
      </c>
      <c r="K34" s="57">
        <f t="shared" si="3"/>
        <v>-362</v>
      </c>
      <c r="L34" s="43">
        <f t="shared" si="3"/>
        <v>134</v>
      </c>
      <c r="M34" s="16">
        <f t="shared" si="3"/>
        <v>3.400000000000003E-2</v>
      </c>
      <c r="N34" s="51">
        <f t="shared" si="3"/>
        <v>13</v>
      </c>
    </row>
    <row r="35" spans="2:14" s="3" customFormat="1" ht="10.5" customHeight="1" x14ac:dyDescent="0.2">
      <c r="B35" s="17" t="s">
        <v>29</v>
      </c>
      <c r="C35" s="13">
        <v>4808</v>
      </c>
      <c r="D35" s="14">
        <v>3068</v>
      </c>
      <c r="E35" s="15">
        <f t="shared" si="0"/>
        <v>0.63800000000000001</v>
      </c>
      <c r="F35" s="47">
        <v>3</v>
      </c>
      <c r="G35" s="13">
        <v>4903</v>
      </c>
      <c r="H35" s="14">
        <v>3028</v>
      </c>
      <c r="I35" s="15">
        <f t="shared" si="1"/>
        <v>0.61799999999999999</v>
      </c>
      <c r="J35" s="61">
        <v>16</v>
      </c>
      <c r="K35" s="57">
        <f t="shared" si="3"/>
        <v>-95</v>
      </c>
      <c r="L35" s="43">
        <f t="shared" si="3"/>
        <v>40</v>
      </c>
      <c r="M35" s="16">
        <f t="shared" si="3"/>
        <v>2.0000000000000018E-2</v>
      </c>
      <c r="N35" s="51">
        <f t="shared" si="3"/>
        <v>-13</v>
      </c>
    </row>
    <row r="36" spans="2:14" s="3" customFormat="1" ht="10.5" customHeight="1" x14ac:dyDescent="0.2">
      <c r="B36" s="17" t="s">
        <v>30</v>
      </c>
      <c r="C36" s="13">
        <v>9902</v>
      </c>
      <c r="D36" s="14">
        <v>6217</v>
      </c>
      <c r="E36" s="15">
        <f t="shared" si="0"/>
        <v>0.628</v>
      </c>
      <c r="F36" s="47">
        <v>8</v>
      </c>
      <c r="G36" s="13">
        <v>10336</v>
      </c>
      <c r="H36" s="14">
        <v>6283</v>
      </c>
      <c r="I36" s="15">
        <f t="shared" si="1"/>
        <v>0.60799999999999998</v>
      </c>
      <c r="J36" s="61">
        <v>13</v>
      </c>
      <c r="K36" s="57">
        <f t="shared" si="3"/>
        <v>-434</v>
      </c>
      <c r="L36" s="43">
        <f t="shared" si="3"/>
        <v>-66</v>
      </c>
      <c r="M36" s="16">
        <f t="shared" si="3"/>
        <v>2.0000000000000018E-2</v>
      </c>
      <c r="N36" s="51">
        <f t="shared" si="3"/>
        <v>-5</v>
      </c>
    </row>
    <row r="37" spans="2:14" s="3" customFormat="1" ht="10.5" customHeight="1" x14ac:dyDescent="0.2">
      <c r="B37" s="17" t="s">
        <v>31</v>
      </c>
      <c r="C37" s="13">
        <v>15746</v>
      </c>
      <c r="D37" s="14">
        <v>9011</v>
      </c>
      <c r="E37" s="15">
        <f t="shared" si="0"/>
        <v>0.57199999999999995</v>
      </c>
      <c r="F37" s="47">
        <v>40</v>
      </c>
      <c r="G37" s="13">
        <v>16239</v>
      </c>
      <c r="H37" s="14">
        <v>8849</v>
      </c>
      <c r="I37" s="15">
        <f t="shared" si="1"/>
        <v>0.54500000000000004</v>
      </c>
      <c r="J37" s="61">
        <v>28</v>
      </c>
      <c r="K37" s="57">
        <f t="shared" si="3"/>
        <v>-493</v>
      </c>
      <c r="L37" s="43">
        <f t="shared" si="3"/>
        <v>162</v>
      </c>
      <c r="M37" s="16">
        <f t="shared" si="3"/>
        <v>2.6999999999999913E-2</v>
      </c>
      <c r="N37" s="51">
        <f t="shared" si="3"/>
        <v>12</v>
      </c>
    </row>
    <row r="38" spans="2:14" s="3" customFormat="1" ht="10.5" customHeight="1" x14ac:dyDescent="0.2">
      <c r="B38" s="17" t="s">
        <v>32</v>
      </c>
      <c r="C38" s="13">
        <v>5609</v>
      </c>
      <c r="D38" s="14">
        <v>3541</v>
      </c>
      <c r="E38" s="15">
        <f t="shared" si="0"/>
        <v>0.63100000000000001</v>
      </c>
      <c r="F38" s="47">
        <v>6</v>
      </c>
      <c r="G38" s="13">
        <v>5850</v>
      </c>
      <c r="H38" s="14">
        <v>3532</v>
      </c>
      <c r="I38" s="15">
        <f t="shared" si="1"/>
        <v>0.60399999999999998</v>
      </c>
      <c r="J38" s="61">
        <v>0</v>
      </c>
      <c r="K38" s="57">
        <f t="shared" si="3"/>
        <v>-241</v>
      </c>
      <c r="L38" s="43">
        <f t="shared" si="3"/>
        <v>9</v>
      </c>
      <c r="M38" s="16">
        <f t="shared" si="3"/>
        <v>2.7000000000000024E-2</v>
      </c>
      <c r="N38" s="51">
        <f t="shared" si="3"/>
        <v>6</v>
      </c>
    </row>
    <row r="39" spans="2:14" s="3" customFormat="1" ht="10.5" customHeight="1" x14ac:dyDescent="0.2">
      <c r="B39" s="17" t="s">
        <v>33</v>
      </c>
      <c r="C39" s="13">
        <v>8317</v>
      </c>
      <c r="D39" s="14">
        <v>4807</v>
      </c>
      <c r="E39" s="15">
        <f t="shared" si="0"/>
        <v>0.57799999999999996</v>
      </c>
      <c r="F39" s="47">
        <v>0</v>
      </c>
      <c r="G39" s="13">
        <v>8844</v>
      </c>
      <c r="H39" s="14">
        <v>4800</v>
      </c>
      <c r="I39" s="15">
        <f t="shared" si="1"/>
        <v>0.54300000000000004</v>
      </c>
      <c r="J39" s="61">
        <v>0</v>
      </c>
      <c r="K39" s="57">
        <f t="shared" si="3"/>
        <v>-527</v>
      </c>
      <c r="L39" s="43">
        <f t="shared" si="3"/>
        <v>7</v>
      </c>
      <c r="M39" s="16">
        <f t="shared" si="3"/>
        <v>3.499999999999992E-2</v>
      </c>
      <c r="N39" s="51">
        <f t="shared" si="3"/>
        <v>0</v>
      </c>
    </row>
    <row r="40" spans="2:14" s="3" customFormat="1" ht="10.5" customHeight="1" x14ac:dyDescent="0.2">
      <c r="B40" s="17" t="s">
        <v>34</v>
      </c>
      <c r="C40" s="13">
        <v>7651</v>
      </c>
      <c r="D40" s="14">
        <v>4491</v>
      </c>
      <c r="E40" s="15">
        <f t="shared" si="0"/>
        <v>0.58699999999999997</v>
      </c>
      <c r="F40" s="47">
        <v>30</v>
      </c>
      <c r="G40" s="13">
        <v>7898</v>
      </c>
      <c r="H40" s="14">
        <v>4457</v>
      </c>
      <c r="I40" s="15">
        <f t="shared" si="1"/>
        <v>0.56399999999999995</v>
      </c>
      <c r="J40" s="61">
        <v>26</v>
      </c>
      <c r="K40" s="57">
        <f t="shared" si="3"/>
        <v>-247</v>
      </c>
      <c r="L40" s="43">
        <f t="shared" si="3"/>
        <v>34</v>
      </c>
      <c r="M40" s="16">
        <f t="shared" si="3"/>
        <v>2.300000000000002E-2</v>
      </c>
      <c r="N40" s="51">
        <f t="shared" si="3"/>
        <v>4</v>
      </c>
    </row>
    <row r="41" spans="2:14" s="3" customFormat="1" ht="10.5" customHeight="1" x14ac:dyDescent="0.2">
      <c r="B41" s="17" t="s">
        <v>35</v>
      </c>
      <c r="C41" s="13">
        <v>5792</v>
      </c>
      <c r="D41" s="14">
        <v>3219</v>
      </c>
      <c r="E41" s="15">
        <f t="shared" si="0"/>
        <v>0.55600000000000005</v>
      </c>
      <c r="F41" s="47">
        <v>7</v>
      </c>
      <c r="G41" s="13">
        <v>6034</v>
      </c>
      <c r="H41" s="14">
        <v>3216</v>
      </c>
      <c r="I41" s="15">
        <f t="shared" si="1"/>
        <v>0.53300000000000003</v>
      </c>
      <c r="J41" s="61">
        <v>18</v>
      </c>
      <c r="K41" s="57">
        <f t="shared" si="3"/>
        <v>-242</v>
      </c>
      <c r="L41" s="43">
        <f t="shared" si="3"/>
        <v>3</v>
      </c>
      <c r="M41" s="16">
        <f t="shared" si="3"/>
        <v>2.300000000000002E-2</v>
      </c>
      <c r="N41" s="51">
        <f t="shared" si="3"/>
        <v>-11</v>
      </c>
    </row>
    <row r="42" spans="2:14" s="3" customFormat="1" ht="10.5" customHeight="1" x14ac:dyDescent="0.2">
      <c r="B42" s="17" t="s">
        <v>36</v>
      </c>
      <c r="C42" s="13">
        <v>5870</v>
      </c>
      <c r="D42" s="14">
        <v>3459</v>
      </c>
      <c r="E42" s="15">
        <f t="shared" si="0"/>
        <v>0.58899999999999997</v>
      </c>
      <c r="F42" s="47">
        <v>9</v>
      </c>
      <c r="G42" s="13">
        <v>6080</v>
      </c>
      <c r="H42" s="14">
        <v>3452</v>
      </c>
      <c r="I42" s="15">
        <f t="shared" si="1"/>
        <v>0.56799999999999995</v>
      </c>
      <c r="J42" s="61">
        <v>24</v>
      </c>
      <c r="K42" s="57">
        <f t="shared" si="3"/>
        <v>-210</v>
      </c>
      <c r="L42" s="43">
        <f t="shared" si="3"/>
        <v>7</v>
      </c>
      <c r="M42" s="16">
        <f t="shared" si="3"/>
        <v>2.1000000000000019E-2</v>
      </c>
      <c r="N42" s="51">
        <f t="shared" si="3"/>
        <v>-15</v>
      </c>
    </row>
    <row r="43" spans="2:14" s="3" customFormat="1" ht="10.5" customHeight="1" x14ac:dyDescent="0.2">
      <c r="B43" s="17" t="s">
        <v>37</v>
      </c>
      <c r="C43" s="13">
        <v>2653</v>
      </c>
      <c r="D43" s="14">
        <v>1570</v>
      </c>
      <c r="E43" s="15">
        <f t="shared" si="0"/>
        <v>0.59199999999999997</v>
      </c>
      <c r="F43" s="47">
        <v>12</v>
      </c>
      <c r="G43" s="13">
        <v>2809</v>
      </c>
      <c r="H43" s="14">
        <v>1596</v>
      </c>
      <c r="I43" s="15">
        <f t="shared" si="1"/>
        <v>0.56799999999999995</v>
      </c>
      <c r="J43" s="61">
        <v>16</v>
      </c>
      <c r="K43" s="57">
        <f t="shared" si="3"/>
        <v>-156</v>
      </c>
      <c r="L43" s="43">
        <f t="shared" si="3"/>
        <v>-26</v>
      </c>
      <c r="M43" s="16">
        <f t="shared" si="3"/>
        <v>2.4000000000000021E-2</v>
      </c>
      <c r="N43" s="51">
        <f t="shared" si="3"/>
        <v>-4</v>
      </c>
    </row>
    <row r="44" spans="2:14" s="3" customFormat="1" ht="10.5" customHeight="1" x14ac:dyDescent="0.2">
      <c r="B44" s="17" t="s">
        <v>38</v>
      </c>
      <c r="C44" s="13">
        <v>1763</v>
      </c>
      <c r="D44" s="14">
        <v>1313</v>
      </c>
      <c r="E44" s="15">
        <f t="shared" si="0"/>
        <v>0.745</v>
      </c>
      <c r="F44" s="47">
        <v>0</v>
      </c>
      <c r="G44" s="13">
        <v>1795</v>
      </c>
      <c r="H44" s="14">
        <v>1288</v>
      </c>
      <c r="I44" s="15">
        <f t="shared" si="1"/>
        <v>0.71799999999999997</v>
      </c>
      <c r="J44" s="61">
        <v>0</v>
      </c>
      <c r="K44" s="57">
        <f t="shared" si="3"/>
        <v>-32</v>
      </c>
      <c r="L44" s="43">
        <f t="shared" si="3"/>
        <v>25</v>
      </c>
      <c r="M44" s="16">
        <f t="shared" si="3"/>
        <v>2.7000000000000024E-2</v>
      </c>
      <c r="N44" s="51">
        <f t="shared" si="3"/>
        <v>0</v>
      </c>
    </row>
    <row r="45" spans="2:14" s="3" customFormat="1" ht="10.5" customHeight="1" x14ac:dyDescent="0.2">
      <c r="B45" s="17" t="s">
        <v>39</v>
      </c>
      <c r="C45" s="13">
        <v>3334</v>
      </c>
      <c r="D45" s="14">
        <v>2026</v>
      </c>
      <c r="E45" s="15">
        <f t="shared" si="0"/>
        <v>0.60799999999999998</v>
      </c>
      <c r="F45" s="47">
        <v>7</v>
      </c>
      <c r="G45" s="13">
        <v>3457</v>
      </c>
      <c r="H45" s="14">
        <v>2057</v>
      </c>
      <c r="I45" s="15">
        <f t="shared" si="1"/>
        <v>0.59499999999999997</v>
      </c>
      <c r="J45" s="61">
        <v>12</v>
      </c>
      <c r="K45" s="57">
        <f t="shared" si="3"/>
        <v>-123</v>
      </c>
      <c r="L45" s="43">
        <f t="shared" si="3"/>
        <v>-31</v>
      </c>
      <c r="M45" s="16">
        <f t="shared" si="3"/>
        <v>1.3000000000000012E-2</v>
      </c>
      <c r="N45" s="51">
        <f t="shared" si="3"/>
        <v>-5</v>
      </c>
    </row>
    <row r="46" spans="2:14" s="3" customFormat="1" ht="10.5" customHeight="1" x14ac:dyDescent="0.2">
      <c r="B46" s="17" t="s">
        <v>40</v>
      </c>
      <c r="C46" s="13">
        <v>3305</v>
      </c>
      <c r="D46" s="14">
        <v>2111</v>
      </c>
      <c r="E46" s="15">
        <f t="shared" si="0"/>
        <v>0.63900000000000001</v>
      </c>
      <c r="F46" s="47">
        <v>0</v>
      </c>
      <c r="G46" s="13">
        <v>3395</v>
      </c>
      <c r="H46" s="14">
        <v>2076</v>
      </c>
      <c r="I46" s="15">
        <f t="shared" si="1"/>
        <v>0.61099999999999999</v>
      </c>
      <c r="J46" s="61">
        <v>0</v>
      </c>
      <c r="K46" s="57">
        <f t="shared" si="3"/>
        <v>-90</v>
      </c>
      <c r="L46" s="43">
        <f t="shared" si="3"/>
        <v>35</v>
      </c>
      <c r="M46" s="16">
        <f t="shared" si="3"/>
        <v>2.8000000000000025E-2</v>
      </c>
      <c r="N46" s="51">
        <f t="shared" si="3"/>
        <v>0</v>
      </c>
    </row>
    <row r="47" spans="2:14" s="3" customFormat="1" ht="10.5" customHeight="1" x14ac:dyDescent="0.2">
      <c r="B47" s="17" t="s">
        <v>41</v>
      </c>
      <c r="C47" s="13">
        <v>2874</v>
      </c>
      <c r="D47" s="14">
        <v>1480</v>
      </c>
      <c r="E47" s="15">
        <f t="shared" si="0"/>
        <v>0.51500000000000001</v>
      </c>
      <c r="F47" s="47">
        <v>19</v>
      </c>
      <c r="G47" s="13">
        <v>2902</v>
      </c>
      <c r="H47" s="14">
        <v>1448</v>
      </c>
      <c r="I47" s="15">
        <f t="shared" si="1"/>
        <v>0.499</v>
      </c>
      <c r="J47" s="61">
        <v>9</v>
      </c>
      <c r="K47" s="57">
        <f t="shared" si="3"/>
        <v>-28</v>
      </c>
      <c r="L47" s="43">
        <f t="shared" si="3"/>
        <v>32</v>
      </c>
      <c r="M47" s="16">
        <f t="shared" si="3"/>
        <v>1.6000000000000014E-2</v>
      </c>
      <c r="N47" s="51">
        <f t="shared" si="3"/>
        <v>10</v>
      </c>
    </row>
    <row r="48" spans="2:14" s="3" customFormat="1" ht="10.5" customHeight="1" x14ac:dyDescent="0.2">
      <c r="B48" s="17" t="s">
        <v>42</v>
      </c>
      <c r="C48" s="13">
        <v>4467</v>
      </c>
      <c r="D48" s="14">
        <v>2606</v>
      </c>
      <c r="E48" s="15">
        <f t="shared" si="0"/>
        <v>0.58299999999999996</v>
      </c>
      <c r="F48" s="47">
        <v>0</v>
      </c>
      <c r="G48" s="13">
        <v>4667</v>
      </c>
      <c r="H48" s="14">
        <v>2662</v>
      </c>
      <c r="I48" s="15">
        <f t="shared" si="1"/>
        <v>0.56999999999999995</v>
      </c>
      <c r="J48" s="61">
        <v>0</v>
      </c>
      <c r="K48" s="57">
        <f t="shared" si="3"/>
        <v>-200</v>
      </c>
      <c r="L48" s="43">
        <f t="shared" si="3"/>
        <v>-56</v>
      </c>
      <c r="M48" s="16">
        <f t="shared" si="3"/>
        <v>1.3000000000000012E-2</v>
      </c>
      <c r="N48" s="51">
        <f t="shared" si="3"/>
        <v>0</v>
      </c>
    </row>
    <row r="49" spans="2:14" s="3" customFormat="1" ht="10.5" customHeight="1" x14ac:dyDescent="0.2">
      <c r="B49" s="17" t="s">
        <v>43</v>
      </c>
      <c r="C49" s="13">
        <v>2583</v>
      </c>
      <c r="D49" s="14">
        <v>1685</v>
      </c>
      <c r="E49" s="15">
        <f t="shared" si="0"/>
        <v>0.65200000000000002</v>
      </c>
      <c r="F49" s="47">
        <v>0</v>
      </c>
      <c r="G49" s="13">
        <v>2760</v>
      </c>
      <c r="H49" s="14">
        <v>1720</v>
      </c>
      <c r="I49" s="15">
        <f t="shared" si="1"/>
        <v>0.623</v>
      </c>
      <c r="J49" s="61">
        <v>10</v>
      </c>
      <c r="K49" s="57">
        <f t="shared" si="3"/>
        <v>-177</v>
      </c>
      <c r="L49" s="43">
        <f t="shared" si="3"/>
        <v>-35</v>
      </c>
      <c r="M49" s="16">
        <f t="shared" si="3"/>
        <v>2.9000000000000026E-2</v>
      </c>
      <c r="N49" s="51">
        <f t="shared" si="3"/>
        <v>-10</v>
      </c>
    </row>
    <row r="50" spans="2:14" s="3" customFormat="1" ht="10.5" customHeight="1" x14ac:dyDescent="0.2">
      <c r="B50" s="17" t="s">
        <v>44</v>
      </c>
      <c r="C50" s="13">
        <v>4819</v>
      </c>
      <c r="D50" s="14">
        <v>3050</v>
      </c>
      <c r="E50" s="15">
        <f t="shared" si="0"/>
        <v>0.63300000000000001</v>
      </c>
      <c r="F50" s="47">
        <v>2</v>
      </c>
      <c r="G50" s="13">
        <v>4946</v>
      </c>
      <c r="H50" s="14">
        <v>2946</v>
      </c>
      <c r="I50" s="15">
        <f t="shared" si="1"/>
        <v>0.59599999999999997</v>
      </c>
      <c r="J50" s="61">
        <v>7</v>
      </c>
      <c r="K50" s="57">
        <f t="shared" si="3"/>
        <v>-127</v>
      </c>
      <c r="L50" s="43">
        <f t="shared" si="3"/>
        <v>104</v>
      </c>
      <c r="M50" s="16">
        <f t="shared" si="3"/>
        <v>3.7000000000000033E-2</v>
      </c>
      <c r="N50" s="51">
        <f>F50-J50</f>
        <v>-5</v>
      </c>
    </row>
    <row r="51" spans="2:14" s="3" customFormat="1" ht="10.5" customHeight="1" x14ac:dyDescent="0.2">
      <c r="B51" s="17" t="s">
        <v>45</v>
      </c>
      <c r="C51" s="13">
        <v>4274</v>
      </c>
      <c r="D51" s="14">
        <v>2667</v>
      </c>
      <c r="E51" s="15">
        <f t="shared" si="0"/>
        <v>0.624</v>
      </c>
      <c r="F51" s="47">
        <v>16</v>
      </c>
      <c r="G51" s="13">
        <v>4479</v>
      </c>
      <c r="H51" s="14">
        <v>2626</v>
      </c>
      <c r="I51" s="15">
        <f t="shared" si="1"/>
        <v>0.58599999999999997</v>
      </c>
      <c r="J51" s="61">
        <v>7</v>
      </c>
      <c r="K51" s="57">
        <f t="shared" si="3"/>
        <v>-205</v>
      </c>
      <c r="L51" s="43">
        <f t="shared" si="3"/>
        <v>41</v>
      </c>
      <c r="M51" s="16">
        <f t="shared" si="3"/>
        <v>3.8000000000000034E-2</v>
      </c>
      <c r="N51" s="51">
        <f t="shared" si="3"/>
        <v>9</v>
      </c>
    </row>
    <row r="52" spans="2:14" s="3" customFormat="1" ht="10.5" customHeight="1" x14ac:dyDescent="0.2">
      <c r="B52" s="17" t="s">
        <v>46</v>
      </c>
      <c r="C52" s="13">
        <v>1847</v>
      </c>
      <c r="D52" s="14">
        <v>1314</v>
      </c>
      <c r="E52" s="15">
        <f t="shared" si="0"/>
        <v>0.71099999999999997</v>
      </c>
      <c r="F52" s="47">
        <v>4</v>
      </c>
      <c r="G52" s="13">
        <v>1930</v>
      </c>
      <c r="H52" s="14">
        <v>1348</v>
      </c>
      <c r="I52" s="15">
        <f t="shared" si="1"/>
        <v>0.69799999999999995</v>
      </c>
      <c r="J52" s="61">
        <v>0</v>
      </c>
      <c r="K52" s="57">
        <f t="shared" si="3"/>
        <v>-83</v>
      </c>
      <c r="L52" s="43">
        <f t="shared" si="3"/>
        <v>-34</v>
      </c>
      <c r="M52" s="16">
        <f t="shared" si="3"/>
        <v>1.3000000000000012E-2</v>
      </c>
      <c r="N52" s="51">
        <f t="shared" si="3"/>
        <v>4</v>
      </c>
    </row>
    <row r="53" spans="2:14" s="3" customFormat="1" ht="10.5" customHeight="1" x14ac:dyDescent="0.2">
      <c r="B53" s="17" t="s">
        <v>47</v>
      </c>
      <c r="C53" s="13">
        <v>2735</v>
      </c>
      <c r="D53" s="14">
        <v>1787</v>
      </c>
      <c r="E53" s="15">
        <f t="shared" si="0"/>
        <v>0.65300000000000002</v>
      </c>
      <c r="F53" s="47">
        <v>5</v>
      </c>
      <c r="G53" s="13">
        <v>2830</v>
      </c>
      <c r="H53" s="14">
        <v>1806</v>
      </c>
      <c r="I53" s="15">
        <f t="shared" si="1"/>
        <v>0.63800000000000001</v>
      </c>
      <c r="J53" s="61">
        <v>8</v>
      </c>
      <c r="K53" s="57">
        <f t="shared" si="3"/>
        <v>-95</v>
      </c>
      <c r="L53" s="43">
        <f t="shared" si="3"/>
        <v>-19</v>
      </c>
      <c r="M53" s="16">
        <f t="shared" si="3"/>
        <v>1.5000000000000013E-2</v>
      </c>
      <c r="N53" s="51">
        <f t="shared" si="3"/>
        <v>-3</v>
      </c>
    </row>
    <row r="54" spans="2:14" s="3" customFormat="1" ht="10.5" customHeight="1" x14ac:dyDescent="0.2">
      <c r="B54" s="17" t="s">
        <v>48</v>
      </c>
      <c r="C54" s="13">
        <v>8111</v>
      </c>
      <c r="D54" s="14">
        <v>4549</v>
      </c>
      <c r="E54" s="15">
        <f t="shared" si="0"/>
        <v>0.56100000000000005</v>
      </c>
      <c r="F54" s="47">
        <v>3</v>
      </c>
      <c r="G54" s="13">
        <v>8521</v>
      </c>
      <c r="H54" s="14">
        <v>4567</v>
      </c>
      <c r="I54" s="15">
        <f t="shared" si="1"/>
        <v>0.53600000000000003</v>
      </c>
      <c r="J54" s="61">
        <v>5</v>
      </c>
      <c r="K54" s="57">
        <f>C54-G54</f>
        <v>-410</v>
      </c>
      <c r="L54" s="43">
        <f t="shared" si="3"/>
        <v>-18</v>
      </c>
      <c r="M54" s="16">
        <f t="shared" si="3"/>
        <v>2.5000000000000022E-2</v>
      </c>
      <c r="N54" s="51">
        <f t="shared" si="3"/>
        <v>-2</v>
      </c>
    </row>
    <row r="55" spans="2:14" s="3" customFormat="1" ht="10.5" customHeight="1" x14ac:dyDescent="0.2">
      <c r="B55" s="17" t="s">
        <v>49</v>
      </c>
      <c r="C55" s="13">
        <v>966</v>
      </c>
      <c r="D55" s="14">
        <v>673</v>
      </c>
      <c r="E55" s="15">
        <f t="shared" si="0"/>
        <v>0.69699999999999995</v>
      </c>
      <c r="F55" s="47">
        <v>0</v>
      </c>
      <c r="G55" s="13">
        <v>1018</v>
      </c>
      <c r="H55" s="14">
        <v>694</v>
      </c>
      <c r="I55" s="15">
        <f t="shared" si="1"/>
        <v>0.68200000000000005</v>
      </c>
      <c r="J55" s="61">
        <v>0</v>
      </c>
      <c r="K55" s="57">
        <f t="shared" si="3"/>
        <v>-52</v>
      </c>
      <c r="L55" s="43">
        <f t="shared" si="3"/>
        <v>-21</v>
      </c>
      <c r="M55" s="16">
        <f t="shared" si="3"/>
        <v>1.4999999999999902E-2</v>
      </c>
      <c r="N55" s="51">
        <f t="shared" si="3"/>
        <v>0</v>
      </c>
    </row>
    <row r="56" spans="2:14" s="3" customFormat="1" ht="10.5" customHeight="1" x14ac:dyDescent="0.2">
      <c r="B56" s="17" t="s">
        <v>50</v>
      </c>
      <c r="C56" s="13">
        <v>466</v>
      </c>
      <c r="D56" s="14">
        <v>329</v>
      </c>
      <c r="E56" s="15">
        <f t="shared" si="0"/>
        <v>0.70599999999999996</v>
      </c>
      <c r="F56" s="47">
        <v>0</v>
      </c>
      <c r="G56" s="13">
        <v>520</v>
      </c>
      <c r="H56" s="14">
        <v>343</v>
      </c>
      <c r="I56" s="15">
        <f t="shared" si="1"/>
        <v>0.66</v>
      </c>
      <c r="J56" s="61">
        <v>0</v>
      </c>
      <c r="K56" s="57">
        <f t="shared" si="3"/>
        <v>-54</v>
      </c>
      <c r="L56" s="43">
        <f t="shared" si="3"/>
        <v>-14</v>
      </c>
      <c r="M56" s="16">
        <f t="shared" si="3"/>
        <v>4.599999999999993E-2</v>
      </c>
      <c r="N56" s="51">
        <f t="shared" si="3"/>
        <v>0</v>
      </c>
    </row>
    <row r="57" spans="2:14" s="3" customFormat="1" ht="10.5" customHeight="1" x14ac:dyDescent="0.2">
      <c r="B57" s="17" t="s">
        <v>51</v>
      </c>
      <c r="C57" s="13">
        <v>35</v>
      </c>
      <c r="D57" s="14">
        <v>23</v>
      </c>
      <c r="E57" s="15">
        <f t="shared" si="0"/>
        <v>0.65700000000000003</v>
      </c>
      <c r="F57" s="47">
        <v>0</v>
      </c>
      <c r="G57" s="13">
        <v>52</v>
      </c>
      <c r="H57" s="14">
        <v>33</v>
      </c>
      <c r="I57" s="15">
        <f t="shared" si="1"/>
        <v>0.63500000000000001</v>
      </c>
      <c r="J57" s="61">
        <v>0</v>
      </c>
      <c r="K57" s="57">
        <f t="shared" si="3"/>
        <v>-17</v>
      </c>
      <c r="L57" s="43">
        <f t="shared" si="3"/>
        <v>-10</v>
      </c>
      <c r="M57" s="16">
        <f>E57-I57</f>
        <v>2.200000000000002E-2</v>
      </c>
      <c r="N57" s="51">
        <f t="shared" si="3"/>
        <v>0</v>
      </c>
    </row>
    <row r="58" spans="2:14" s="3" customFormat="1" ht="10.5" customHeight="1" x14ac:dyDescent="0.2">
      <c r="B58" s="17" t="s">
        <v>52</v>
      </c>
      <c r="C58" s="13">
        <v>96</v>
      </c>
      <c r="D58" s="14">
        <v>71</v>
      </c>
      <c r="E58" s="15">
        <f t="shared" si="0"/>
        <v>0.74</v>
      </c>
      <c r="F58" s="47">
        <v>0</v>
      </c>
      <c r="G58" s="13">
        <v>103</v>
      </c>
      <c r="H58" s="14">
        <v>88</v>
      </c>
      <c r="I58" s="15">
        <f t="shared" si="1"/>
        <v>0.85399999999999998</v>
      </c>
      <c r="J58" s="61">
        <v>0</v>
      </c>
      <c r="K58" s="57">
        <f t="shared" si="3"/>
        <v>-7</v>
      </c>
      <c r="L58" s="43">
        <f t="shared" si="3"/>
        <v>-17</v>
      </c>
      <c r="M58" s="16">
        <f>E58-I58</f>
        <v>-0.11399999999999999</v>
      </c>
      <c r="N58" s="51">
        <f>F58-J58</f>
        <v>0</v>
      </c>
    </row>
    <row r="59" spans="2:14" s="3" customFormat="1" ht="10.5" customHeight="1" x14ac:dyDescent="0.2">
      <c r="B59" s="17" t="s">
        <v>53</v>
      </c>
      <c r="C59" s="13">
        <v>222</v>
      </c>
      <c r="D59" s="14">
        <v>171</v>
      </c>
      <c r="E59" s="15">
        <f t="shared" si="0"/>
        <v>0.77</v>
      </c>
      <c r="F59" s="47">
        <v>1</v>
      </c>
      <c r="G59" s="13">
        <v>236</v>
      </c>
      <c r="H59" s="14">
        <v>178</v>
      </c>
      <c r="I59" s="15">
        <f t="shared" si="1"/>
        <v>0.754</v>
      </c>
      <c r="J59" s="61">
        <v>13</v>
      </c>
      <c r="K59" s="57">
        <f t="shared" si="3"/>
        <v>-14</v>
      </c>
      <c r="L59" s="43">
        <f t="shared" si="3"/>
        <v>-7</v>
      </c>
      <c r="M59" s="16">
        <f t="shared" si="3"/>
        <v>1.6000000000000014E-2</v>
      </c>
      <c r="N59" s="51">
        <f t="shared" si="3"/>
        <v>-12</v>
      </c>
    </row>
    <row r="60" spans="2:14" s="3" customFormat="1" ht="10.5" customHeight="1" x14ac:dyDescent="0.2">
      <c r="B60" s="17" t="s">
        <v>54</v>
      </c>
      <c r="C60" s="13">
        <v>13</v>
      </c>
      <c r="D60" s="14">
        <v>11</v>
      </c>
      <c r="E60" s="15">
        <f t="shared" si="0"/>
        <v>0.84599999999999997</v>
      </c>
      <c r="F60" s="47">
        <v>0</v>
      </c>
      <c r="G60" s="13">
        <v>12</v>
      </c>
      <c r="H60" s="14">
        <v>8</v>
      </c>
      <c r="I60" s="15">
        <f t="shared" si="1"/>
        <v>0.66700000000000004</v>
      </c>
      <c r="J60" s="61">
        <v>0</v>
      </c>
      <c r="K60" s="57">
        <f t="shared" si="3"/>
        <v>1</v>
      </c>
      <c r="L60" s="43">
        <f t="shared" si="3"/>
        <v>3</v>
      </c>
      <c r="M60" s="16">
        <f t="shared" si="3"/>
        <v>0.17899999999999994</v>
      </c>
      <c r="N60" s="51">
        <f t="shared" si="3"/>
        <v>0</v>
      </c>
    </row>
    <row r="61" spans="2:14" s="3" customFormat="1" ht="10.5" customHeight="1" x14ac:dyDescent="0.2">
      <c r="B61" s="17" t="s">
        <v>55</v>
      </c>
      <c r="C61" s="13">
        <v>78</v>
      </c>
      <c r="D61" s="14">
        <v>46</v>
      </c>
      <c r="E61" s="15">
        <f t="shared" si="0"/>
        <v>0.59</v>
      </c>
      <c r="F61" s="47">
        <v>0</v>
      </c>
      <c r="G61" s="13">
        <v>76</v>
      </c>
      <c r="H61" s="14">
        <v>47</v>
      </c>
      <c r="I61" s="15">
        <f t="shared" si="1"/>
        <v>0.61799999999999999</v>
      </c>
      <c r="J61" s="61">
        <v>0</v>
      </c>
      <c r="K61" s="57">
        <f t="shared" si="3"/>
        <v>2</v>
      </c>
      <c r="L61" s="43">
        <f t="shared" si="3"/>
        <v>-1</v>
      </c>
      <c r="M61" s="16">
        <f>E61-I61</f>
        <v>-2.8000000000000025E-2</v>
      </c>
      <c r="N61" s="51">
        <f t="shared" si="3"/>
        <v>0</v>
      </c>
    </row>
    <row r="62" spans="2:14" s="3" customFormat="1" ht="10.5" customHeight="1" x14ac:dyDescent="0.2">
      <c r="B62" s="17" t="s">
        <v>56</v>
      </c>
      <c r="C62" s="13">
        <v>73</v>
      </c>
      <c r="D62" s="14">
        <v>44</v>
      </c>
      <c r="E62" s="15">
        <f t="shared" si="0"/>
        <v>0.60299999999999998</v>
      </c>
      <c r="F62" s="47">
        <v>0</v>
      </c>
      <c r="G62" s="13">
        <v>73</v>
      </c>
      <c r="H62" s="14">
        <v>42</v>
      </c>
      <c r="I62" s="15">
        <f t="shared" si="1"/>
        <v>0.57499999999999996</v>
      </c>
      <c r="J62" s="61">
        <v>0</v>
      </c>
      <c r="K62" s="57">
        <f t="shared" si="3"/>
        <v>0</v>
      </c>
      <c r="L62" s="43">
        <f t="shared" si="3"/>
        <v>2</v>
      </c>
      <c r="M62" s="16">
        <f t="shared" si="3"/>
        <v>2.8000000000000025E-2</v>
      </c>
      <c r="N62" s="51">
        <f t="shared" si="3"/>
        <v>0</v>
      </c>
    </row>
    <row r="63" spans="2:14" s="3" customFormat="1" ht="10.5" customHeight="1" x14ac:dyDescent="0.2">
      <c r="B63" s="17" t="s">
        <v>57</v>
      </c>
      <c r="C63" s="13">
        <v>84</v>
      </c>
      <c r="D63" s="14">
        <v>37</v>
      </c>
      <c r="E63" s="15">
        <f t="shared" si="0"/>
        <v>0.44</v>
      </c>
      <c r="F63" s="47">
        <v>12</v>
      </c>
      <c r="G63" s="13">
        <v>101</v>
      </c>
      <c r="H63" s="14">
        <v>58</v>
      </c>
      <c r="I63" s="15">
        <f t="shared" si="1"/>
        <v>0.57399999999999995</v>
      </c>
      <c r="J63" s="61">
        <v>8</v>
      </c>
      <c r="K63" s="57">
        <f t="shared" si="3"/>
        <v>-17</v>
      </c>
      <c r="L63" s="43">
        <f t="shared" si="3"/>
        <v>-21</v>
      </c>
      <c r="M63" s="16">
        <f t="shared" si="3"/>
        <v>-0.13399999999999995</v>
      </c>
      <c r="N63" s="51">
        <f t="shared" si="3"/>
        <v>4</v>
      </c>
    </row>
    <row r="64" spans="2:14" s="3" customFormat="1" ht="10.5" customHeight="1" x14ac:dyDescent="0.2">
      <c r="B64" s="17" t="s">
        <v>58</v>
      </c>
      <c r="C64" s="13">
        <v>15</v>
      </c>
      <c r="D64" s="14">
        <v>7</v>
      </c>
      <c r="E64" s="15">
        <f t="shared" si="0"/>
        <v>0.46700000000000003</v>
      </c>
      <c r="F64" s="47">
        <v>0</v>
      </c>
      <c r="G64" s="13">
        <v>13</v>
      </c>
      <c r="H64" s="14">
        <v>8</v>
      </c>
      <c r="I64" s="15">
        <f t="shared" si="1"/>
        <v>0.61499999999999999</v>
      </c>
      <c r="J64" s="61">
        <v>0</v>
      </c>
      <c r="K64" s="57">
        <f t="shared" si="3"/>
        <v>2</v>
      </c>
      <c r="L64" s="43">
        <f t="shared" si="3"/>
        <v>-1</v>
      </c>
      <c r="M64" s="16">
        <f t="shared" si="3"/>
        <v>-0.14799999999999996</v>
      </c>
      <c r="N64" s="51">
        <f t="shared" si="3"/>
        <v>0</v>
      </c>
    </row>
    <row r="65" spans="2:21" s="3" customFormat="1" ht="10.5" customHeight="1" x14ac:dyDescent="0.2">
      <c r="B65" s="17" t="s">
        <v>59</v>
      </c>
      <c r="C65" s="13">
        <v>276</v>
      </c>
      <c r="D65" s="14">
        <v>199</v>
      </c>
      <c r="E65" s="15">
        <f t="shared" si="0"/>
        <v>0.72099999999999997</v>
      </c>
      <c r="F65" s="47">
        <v>9</v>
      </c>
      <c r="G65" s="13">
        <v>281</v>
      </c>
      <c r="H65" s="14">
        <v>210</v>
      </c>
      <c r="I65" s="15">
        <f t="shared" si="1"/>
        <v>0.747</v>
      </c>
      <c r="J65" s="61">
        <v>1</v>
      </c>
      <c r="K65" s="57">
        <f t="shared" si="3"/>
        <v>-5</v>
      </c>
      <c r="L65" s="43">
        <f t="shared" si="3"/>
        <v>-11</v>
      </c>
      <c r="M65" s="16">
        <f t="shared" si="3"/>
        <v>-2.6000000000000023E-2</v>
      </c>
      <c r="N65" s="51">
        <f t="shared" si="3"/>
        <v>8</v>
      </c>
    </row>
    <row r="66" spans="2:21" s="3" customFormat="1" ht="10.5" customHeight="1" x14ac:dyDescent="0.2">
      <c r="B66" s="17" t="s">
        <v>60</v>
      </c>
      <c r="C66" s="13">
        <v>7</v>
      </c>
      <c r="D66" s="14">
        <v>0</v>
      </c>
      <c r="E66" s="15">
        <f t="shared" si="0"/>
        <v>0</v>
      </c>
      <c r="F66" s="47">
        <v>0</v>
      </c>
      <c r="G66" s="13">
        <v>7</v>
      </c>
      <c r="H66" s="14">
        <v>2</v>
      </c>
      <c r="I66" s="15">
        <f t="shared" si="1"/>
        <v>0.28599999999999998</v>
      </c>
      <c r="J66" s="61">
        <v>0</v>
      </c>
      <c r="K66" s="57">
        <f t="shared" si="3"/>
        <v>0</v>
      </c>
      <c r="L66" s="43">
        <f t="shared" si="3"/>
        <v>-2</v>
      </c>
      <c r="M66" s="16">
        <f t="shared" si="3"/>
        <v>-0.28599999999999998</v>
      </c>
      <c r="N66" s="51">
        <f t="shared" si="3"/>
        <v>0</v>
      </c>
      <c r="P66" s="90"/>
      <c r="Q66" s="90"/>
      <c r="R66" s="90"/>
      <c r="S66" s="90"/>
      <c r="T66" s="90"/>
      <c r="U66" s="90"/>
    </row>
    <row r="67" spans="2:21" s="3" customFormat="1" ht="12.45" customHeight="1" thickBot="1" x14ac:dyDescent="0.25">
      <c r="B67" s="19" t="s">
        <v>61</v>
      </c>
      <c r="C67" s="20">
        <v>142</v>
      </c>
      <c r="D67" s="21">
        <v>52</v>
      </c>
      <c r="E67" s="22">
        <f t="shared" si="0"/>
        <v>0.36599999999999999</v>
      </c>
      <c r="F67" s="48">
        <v>0</v>
      </c>
      <c r="G67" s="20">
        <v>149</v>
      </c>
      <c r="H67" s="21">
        <v>52</v>
      </c>
      <c r="I67" s="22">
        <f t="shared" si="1"/>
        <v>0.34899999999999998</v>
      </c>
      <c r="J67" s="62">
        <v>0</v>
      </c>
      <c r="K67" s="58">
        <f t="shared" si="3"/>
        <v>-7</v>
      </c>
      <c r="L67" s="44">
        <f t="shared" si="3"/>
        <v>0</v>
      </c>
      <c r="M67" s="23">
        <f t="shared" si="3"/>
        <v>1.7000000000000015E-2</v>
      </c>
      <c r="N67" s="53">
        <f t="shared" si="3"/>
        <v>0</v>
      </c>
      <c r="P67" s="90"/>
      <c r="Q67" s="90"/>
      <c r="R67" s="90"/>
      <c r="S67" s="90"/>
      <c r="T67" s="90"/>
      <c r="U67" s="90"/>
    </row>
    <row r="68" spans="2:21" s="3" customFormat="1" ht="21" customHeight="1" thickTop="1" thickBot="1" x14ac:dyDescent="0.25">
      <c r="B68" s="40" t="s">
        <v>63</v>
      </c>
      <c r="C68" s="24">
        <f>SUM(C6:C67)</f>
        <v>527763</v>
      </c>
      <c r="D68" s="41">
        <f>SUM(D6:D67)</f>
        <v>323420</v>
      </c>
      <c r="E68" s="55">
        <f t="shared" ref="E68" si="4">ROUND(D68/C68,3)</f>
        <v>0.61299999999999999</v>
      </c>
      <c r="F68" s="49">
        <f>SUM(F6:F67)</f>
        <v>339</v>
      </c>
      <c r="G68" s="63">
        <f>SUM(G6:G67)</f>
        <v>548144</v>
      </c>
      <c r="H68" s="64">
        <f>SUM(H6:H67)</f>
        <v>323750</v>
      </c>
      <c r="I68" s="65">
        <f>ROUND(H68/G68,3)</f>
        <v>0.59099999999999997</v>
      </c>
      <c r="J68" s="66">
        <f>SUM(J6:J67)</f>
        <v>361</v>
      </c>
      <c r="K68" s="59">
        <f>SUM(K6:K67)</f>
        <v>-20381</v>
      </c>
      <c r="L68" s="45">
        <f>SUM(L6:L67)</f>
        <v>-330</v>
      </c>
      <c r="M68" s="25">
        <f>E68-I68</f>
        <v>2.200000000000002E-2</v>
      </c>
      <c r="N68" s="54">
        <f>SUM(N6:N67)</f>
        <v>-22</v>
      </c>
      <c r="P68" s="90"/>
      <c r="Q68" s="90"/>
      <c r="R68" s="90"/>
      <c r="S68" s="90"/>
      <c r="T68" s="90"/>
      <c r="U68" s="90"/>
    </row>
    <row r="69" spans="2:21" s="3" customFormat="1" ht="4.95" customHeight="1" x14ac:dyDescent="0.2">
      <c r="B69" s="26"/>
      <c r="C69" s="27"/>
      <c r="D69" s="27"/>
      <c r="E69" s="28"/>
      <c r="F69" s="29"/>
      <c r="G69" s="27"/>
      <c r="H69" s="27"/>
      <c r="I69" s="28"/>
      <c r="J69" s="29"/>
      <c r="K69" s="27"/>
      <c r="L69" s="30"/>
      <c r="M69" s="31"/>
      <c r="N69" s="32"/>
      <c r="P69" s="90"/>
      <c r="Q69" s="90"/>
      <c r="R69" s="90"/>
      <c r="S69" s="90"/>
      <c r="T69" s="90"/>
      <c r="U69" s="90"/>
    </row>
    <row r="70" spans="2:21" s="33" customFormat="1" ht="30.75" customHeight="1" x14ac:dyDescent="0.2">
      <c r="B70" s="88" t="s">
        <v>68</v>
      </c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P70" s="90"/>
      <c r="Q70" s="90"/>
      <c r="R70" s="90"/>
      <c r="S70" s="90"/>
      <c r="T70" s="90"/>
      <c r="U70" s="90"/>
    </row>
    <row r="71" spans="2:21" s="33" customFormat="1" ht="4.5" customHeight="1" x14ac:dyDescent="0.2">
      <c r="B71" s="27" t="s">
        <v>67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P71" s="90"/>
      <c r="Q71" s="90"/>
      <c r="R71" s="90"/>
      <c r="S71" s="90"/>
      <c r="T71" s="90"/>
      <c r="U71" s="90"/>
    </row>
    <row r="72" spans="2:21" s="33" customFormat="1" ht="30.75" customHeight="1" x14ac:dyDescent="0.2">
      <c r="B72" s="88" t="s">
        <v>69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</row>
    <row r="73" spans="2:21" s="33" customFormat="1" ht="4.5" customHeight="1" x14ac:dyDescent="0.2"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2:21" s="33" customFormat="1" ht="30.75" customHeight="1" x14ac:dyDescent="0.2">
      <c r="B74" s="88" t="s">
        <v>70</v>
      </c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</row>
    <row r="84" spans="2:14" ht="10.5" customHeight="1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</sheetData>
  <mergeCells count="17">
    <mergeCell ref="B70:N70"/>
    <mergeCell ref="P66:U71"/>
    <mergeCell ref="B72:N72"/>
    <mergeCell ref="B74:N74"/>
    <mergeCell ref="B3:B5"/>
    <mergeCell ref="C3:F3"/>
    <mergeCell ref="G3:J3"/>
    <mergeCell ref="K3:N3"/>
    <mergeCell ref="C4:C5"/>
    <mergeCell ref="D4:D5"/>
    <mergeCell ref="F4:F5"/>
    <mergeCell ref="G4:G5"/>
    <mergeCell ref="H4:H5"/>
    <mergeCell ref="J4:J5"/>
    <mergeCell ref="K4:K5"/>
    <mergeCell ref="L4:L5"/>
    <mergeCell ref="N4:N5"/>
  </mergeCells>
  <phoneticPr fontId="2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  <ignoredErrors>
    <ignoredError sqref="E68 M68 I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表４</vt:lpstr>
      <vt:lpstr>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T10N07489</dc:creator>
  <cp:lastModifiedBy>和田　巴</cp:lastModifiedBy>
  <cp:lastPrinted>2024-08-28T10:54:49Z</cp:lastPrinted>
  <dcterms:created xsi:type="dcterms:W3CDTF">1997-01-08T22:48:59Z</dcterms:created>
  <dcterms:modified xsi:type="dcterms:W3CDTF">2025-08-28T00:50:34Z</dcterms:modified>
</cp:coreProperties>
</file>